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035" yWindow="1635" windowWidth="20730" windowHeight="11760" tabRatio="500" activeTab="0"/>
  </bookViews>
  <sheets>
    <sheet name="phân bổ" sheetId="1" r:id="rId1"/>
  </sheets>
  <definedNames>
    <definedName name="_xlnm.Print_Titles" localSheetId="0">'phân bổ'!$A:$B,'phân bổ'!$4:$6</definedName>
  </definedNames>
  <calcPr fullCalcOnLoad="1"/>
</workbook>
</file>

<file path=xl/sharedStrings.xml><?xml version="1.0" encoding="utf-8"?>
<sst xmlns="http://schemas.openxmlformats.org/spreadsheetml/2006/main" count="140" uniqueCount="115">
  <si>
    <t>STT</t>
  </si>
  <si>
    <t>Năm
 2019</t>
  </si>
  <si>
    <t>Năm 
2020</t>
  </si>
  <si>
    <t>Năm
2021</t>
  </si>
  <si>
    <t>Năm 
2022</t>
  </si>
  <si>
    <t>Lai Châu</t>
  </si>
  <si>
    <t>Sơn La</t>
  </si>
  <si>
    <t>Điện Biên</t>
  </si>
  <si>
    <t>Lào Cai</t>
  </si>
  <si>
    <t>Yên Bái</t>
  </si>
  <si>
    <t>Tuyên Quang</t>
  </si>
  <si>
    <t>Hà Giang</t>
  </si>
  <si>
    <t>Lạng Sơn</t>
  </si>
  <si>
    <t>Bắc Kạn</t>
  </si>
  <si>
    <t>Cao Bằng</t>
  </si>
  <si>
    <t>Quảng Ninh</t>
  </si>
  <si>
    <t>Vĩnh Phúc</t>
  </si>
  <si>
    <t>Bắc Giang</t>
  </si>
  <si>
    <t>Bắc Ninh</t>
  </si>
  <si>
    <t>Phú Thọ</t>
  </si>
  <si>
    <t>Hà Nội</t>
  </si>
  <si>
    <t>Hải Phòng</t>
  </si>
  <si>
    <t>Ninh Bình</t>
  </si>
  <si>
    <t>Hà Nam</t>
  </si>
  <si>
    <t>Hưng Yên</t>
  </si>
  <si>
    <t>Hải Dương</t>
  </si>
  <si>
    <t>Nam Định</t>
  </si>
  <si>
    <t>Nghệ An</t>
  </si>
  <si>
    <t>Hà Tĩnh</t>
  </si>
  <si>
    <t>Quảng Bình</t>
  </si>
  <si>
    <t>Quảng Trị</t>
  </si>
  <si>
    <t>Đắk Lắk</t>
  </si>
  <si>
    <t>Đắk Nông</t>
  </si>
  <si>
    <t>Gia Lai</t>
  </si>
  <si>
    <t>Kon Tum</t>
  </si>
  <si>
    <t>Lâm Đồng</t>
  </si>
  <si>
    <t>Đà Nẵng</t>
  </si>
  <si>
    <t>Quảng Nam</t>
  </si>
  <si>
    <t>Quảng Ngãi</t>
  </si>
  <si>
    <t>Bình Định</t>
  </si>
  <si>
    <t>Phú Yên</t>
  </si>
  <si>
    <t>Ninh Thuận</t>
  </si>
  <si>
    <t>Bình Thuận</t>
  </si>
  <si>
    <t>Đồng Nai</t>
  </si>
  <si>
    <t>Bình Dương</t>
  </si>
  <si>
    <t>Bình Phước</t>
  </si>
  <si>
    <t>Tây Ninh</t>
  </si>
  <si>
    <t>Tiền Giang</t>
  </si>
  <si>
    <t>Long An</t>
  </si>
  <si>
    <t>Đồng Tháp</t>
  </si>
  <si>
    <t>Vĩnh Long</t>
  </si>
  <si>
    <t>Trà Vinh</t>
  </si>
  <si>
    <t>Bến Tre</t>
  </si>
  <si>
    <t>Hậu Giang</t>
  </si>
  <si>
    <t>Sóc Trăng</t>
  </si>
  <si>
    <t>Cà Mau</t>
  </si>
  <si>
    <t>Kiên Giang</t>
  </si>
  <si>
    <t>Bạc Liêu</t>
  </si>
  <si>
    <t>Cần Thơ</t>
  </si>
  <si>
    <t>An Giang</t>
  </si>
  <si>
    <t>Hoà Bình</t>
  </si>
  <si>
    <t>Thái Nguyên</t>
  </si>
  <si>
    <t>Thái Bình</t>
  </si>
  <si>
    <t>Thanh Hoá</t>
  </si>
  <si>
    <t>TT - Huế</t>
  </si>
  <si>
    <t>Khánh Hoà</t>
  </si>
  <si>
    <t>TP. Hồ Chí Minh</t>
  </si>
  <si>
    <t>Bà Rịa - Vũng Tàu</t>
  </si>
  <si>
    <t>TN Bộ Công an</t>
  </si>
  <si>
    <t>TN Quân đội</t>
  </si>
  <si>
    <t>Khối DN TW</t>
  </si>
  <si>
    <t>Khối CQ TW</t>
  </si>
  <si>
    <t xml:space="preserve">Năm
 2018 </t>
  </si>
  <si>
    <t>Tổng</t>
  </si>
  <si>
    <t>Nhiệm kỳ</t>
  </si>
  <si>
    <t>Trung bình 
hằng năm</t>
  </si>
  <si>
    <t>Tỷ lệ đoàn kết tập hợp thanh niên</t>
  </si>
  <si>
    <t>Đơn vị</t>
  </si>
  <si>
    <t xml:space="preserve">Tỷ lệ 
cán bộ, đoàn viên được học tập, quán triệt </t>
  </si>
  <si>
    <t>Tỷ lệ 
thanh niên được tuyên truyền</t>
  </si>
  <si>
    <t>Năm
 2020</t>
  </si>
  <si>
    <t>Năm
 2021</t>
  </si>
  <si>
    <t>Năm
 2022</t>
  </si>
  <si>
    <t>Nhiệm
 kỳ</t>
  </si>
  <si>
    <t>Kết nạp 
đoàn viên mới</t>
  </si>
  <si>
    <t>Số thiếu nhi được các liên đội hỗ trợ/năm</t>
  </si>
  <si>
    <t>Số thiếu nhi được tổ chức Đoàn, Đội cấp huyện hỗ trợ/năm</t>
  </si>
  <si>
    <t>Số thiếu nhi được tổ chức Đoàn, Đội cấp tỉnh hỗ trợ/năm</t>
  </si>
  <si>
    <t>Số mô hình, giải pháp  hàng năm</t>
  </si>
  <si>
    <t xml:space="preserve">Tổng số mô hình, giải pháp  nhiệm kỳ </t>
  </si>
  <si>
    <t>Yêu cầu dư nợ ủy thác tối thiểu đạt được cuối 2018 (trđ)</t>
  </si>
  <si>
    <t>Yêu cầu dư nợ ủy thác tối thiểu đạt được cuối 2019 (trđ)</t>
  </si>
  <si>
    <t>Yêu cầu dư nợ ủy thác tối thiểu đạt được cuối 2020 (trđ)</t>
  </si>
  <si>
    <t>Yêu cầu dư nợ ủy thác tối thiểu đạt được cuối 2021 (trđ)</t>
  </si>
  <si>
    <t>Yêu cầu dư nợ ủy thác tối thiểu đạt được cuối 2022 (trđ)</t>
  </si>
  <si>
    <r>
      <t xml:space="preserve">Chỉ tiêu 1: </t>
    </r>
    <r>
      <rPr>
        <i/>
        <sz val="10"/>
        <color indexed="8"/>
        <rFont val="Times New Roman"/>
        <family val="1"/>
      </rPr>
      <t>100% cán bộ, đoàn viên 
và 80% thanh niên được học tập, quán triệt, tuyên truyền về các nghị quyết của Đảng, của Đoàn</t>
    </r>
  </si>
  <si>
    <r>
      <t xml:space="preserve">Chỉ tiêu 2: </t>
    </r>
    <r>
      <rPr>
        <i/>
        <sz val="10"/>
        <color indexed="8"/>
        <rFont val="Times New Roman"/>
        <family val="1"/>
      </rPr>
      <t>100% Đoàn xã, phường, thị trấn xây dựng được ít nhất 01 mô hình, giải pháp tư vấn giúp đỡ, hỗ trợ thanh thiếu niên yếu thế</t>
    </r>
  </si>
  <si>
    <r>
      <t xml:space="preserve">Chỉ tiêu 3: </t>
    </r>
    <r>
      <rPr>
        <i/>
        <sz val="10"/>
        <color indexed="8"/>
        <rFont val="Times New Roman"/>
        <family val="1"/>
      </rPr>
      <t>Đoàn viên, thanh niên đề xuất 5 triệu ý tưởng, sáng kiến</t>
    </r>
  </si>
  <si>
    <r>
      <t xml:space="preserve">Chỉ tiêu 4: </t>
    </r>
    <r>
      <rPr>
        <i/>
        <sz val="10"/>
        <color indexed="8"/>
        <rFont val="Times New Roman"/>
        <family val="1"/>
      </rPr>
      <t>Trồng mới 30 triệu cây xanh</t>
    </r>
  </si>
  <si>
    <r>
      <t xml:space="preserve">Chỉ tiêu 6: </t>
    </r>
    <r>
      <rPr>
        <i/>
        <sz val="10"/>
        <color indexed="8"/>
        <rFont val="Times New Roman"/>
        <family val="1"/>
      </rPr>
      <t>Hỗ trợ 01 nghìn dự án khởi nghiệp sáng tạo của thanh niên</t>
    </r>
  </si>
  <si>
    <r>
      <t xml:space="preserve">Chỉ tiêu 7: </t>
    </r>
    <r>
      <rPr>
        <i/>
        <sz val="10"/>
        <color indexed="8"/>
        <rFont val="Times New Roman"/>
        <family val="1"/>
      </rPr>
      <t>Tư vấn hướng nghiệp cho 
10 triệu lượt thanh thiếu niên; giới thiệu việc làm cho 1,5 triệu thanh niên</t>
    </r>
  </si>
  <si>
    <r>
      <t xml:space="preserve">Chỉ tiêu 9: </t>
    </r>
    <r>
      <rPr>
        <i/>
        <sz val="10"/>
        <color indexed="8"/>
        <rFont val="Times New Roman"/>
        <family val="1"/>
      </rPr>
      <t>Hỗ trợ, giúp đỡ 1,5 triệu thiếu nhi có hoàn cảnh khó khăn</t>
    </r>
  </si>
  <si>
    <r>
      <t xml:space="preserve">Chỉ tiêu 10: </t>
    </r>
    <r>
      <rPr>
        <i/>
        <sz val="10"/>
        <color indexed="8"/>
        <rFont val="Times New Roman"/>
        <family val="1"/>
      </rPr>
      <t>Kết nạp 5 triệu đoàn viên, 
tỷ lệ đoàn kết tập hợp thanh niên đạt ít nhất 60%.</t>
    </r>
  </si>
  <si>
    <r>
      <t xml:space="preserve">Chỉ tiêu 11: </t>
    </r>
    <r>
      <rPr>
        <i/>
        <sz val="10"/>
        <color indexed="8"/>
        <rFont val="Times New Roman"/>
        <family val="1"/>
      </rPr>
      <t>Giới thiệu 1 triệu đoàn viên ưu tú cho Đảng, trong đó phấn đấu ít nhất 700 nghìn đảng viên mới được kết nạp từ đoàn viên ưu tú</t>
    </r>
  </si>
  <si>
    <t>Đoàn viên ưu tú 
giới thiệu</t>
  </si>
  <si>
    <t>Đoàn viên ưu tú được 
kết nạp Đảng</t>
  </si>
  <si>
    <r>
      <t xml:space="preserve">Chỉ tiêu 8: </t>
    </r>
    <r>
      <rPr>
        <i/>
        <sz val="10"/>
        <color indexed="8"/>
        <rFont val="Times New Roman"/>
        <family val="1"/>
      </rPr>
      <t>Xây dựng mới tại mỗi xã, phường, thị trấn ít nhất 01 điểm sinh hoạt, vui chơi cho thanh thiếu nhi</t>
    </r>
  </si>
  <si>
    <t>BẢNG PHÂN BỔ 
Thực hiện các chỉ tiêu trọng tâm công tác đoàn và phong trào thanh thiếu nhi 
nhiệm kỳ 2017 - 2022 đối với các tỉnh, thành đoàn, đoàn trực thuộc</t>
  </si>
  <si>
    <t>Tư vấn
 hướng nghiệp</t>
  </si>
  <si>
    <t>Giới thiệu 
việc làm</t>
  </si>
  <si>
    <t>Theo đăng ký của đơn vị</t>
  </si>
  <si>
    <r>
      <t xml:space="preserve">Chỉ tiêu 5: </t>
    </r>
    <r>
      <rPr>
        <i/>
        <sz val="10"/>
        <color indexed="8"/>
        <rFont val="Times New Roman"/>
        <family val="1"/>
      </rPr>
      <t>Hỗ trợ vay vốn 10 nghìn tỷ đồng 
cho thanh niên làm kinh tế</t>
    </r>
  </si>
  <si>
    <t>BẢNG PHÂN BỔ 
Thực hiện các chỉ tiêu trọng tâm công tác đoàn và phong trào
 thanh thiếu nhi nhiệm kỳ 2017 - 2022 
đối với các tỉnh, thành đoàn, đoàn trực thuộc</t>
  </si>
  <si>
    <t>Tổng số thiếu nhi được hỗ trợ hằng năm</t>
  </si>
  <si>
    <t>Tổng số thiếu nhi được hỗ trợ nhiệm kỳ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</si>
</sst>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\ _₫_-;\-* #,##0\ _₫_-;_-* &quot;-&quot;\ _₫_-;_-@_-"/>
    <numFmt numFmtId="182" formatCode="_(* #,##0.000_);_(* \(#,##0.000\);_(* &quot;-&quot;??_);_(@_)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Calibri"/>
      <family val="2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75" fontId="0" fillId="0" borderId="0" xfId="42" applyNumberFormat="1" applyFont="1" applyAlignment="1">
      <alignment/>
    </xf>
    <xf numFmtId="0" fontId="50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 wrapText="1"/>
    </xf>
    <xf numFmtId="175" fontId="52" fillId="0" borderId="10" xfId="42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45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175" fontId="52" fillId="0" borderId="10" xfId="42" applyNumberFormat="1" applyFont="1" applyBorder="1" applyAlignment="1" quotePrefix="1">
      <alignment horizontal="right" vertical="center" wrapText="1"/>
    </xf>
    <xf numFmtId="0" fontId="52" fillId="0" borderId="10" xfId="0" applyFont="1" applyBorder="1" applyAlignment="1" quotePrefix="1">
      <alignment horizontal="right" vertical="center" wrapText="1"/>
    </xf>
    <xf numFmtId="175" fontId="51" fillId="0" borderId="10" xfId="42" applyNumberFormat="1" applyFont="1" applyBorder="1" applyAlignment="1">
      <alignment horizontal="right" vertical="center" wrapText="1"/>
    </xf>
    <xf numFmtId="175" fontId="52" fillId="0" borderId="10" xfId="0" applyNumberFormat="1" applyFont="1" applyBorder="1" applyAlignment="1">
      <alignment horizontal="right" vertical="center"/>
    </xf>
    <xf numFmtId="3" fontId="5" fillId="0" borderId="10" xfId="62" applyNumberFormat="1" applyFont="1" applyFill="1" applyBorder="1" applyAlignment="1">
      <alignment horizontal="right" vertical="center"/>
      <protection/>
    </xf>
    <xf numFmtId="0" fontId="51" fillId="0" borderId="10" xfId="0" applyFont="1" applyBorder="1" applyAlignment="1">
      <alignment horizontal="justify" vertical="center" wrapText="1"/>
    </xf>
    <xf numFmtId="3" fontId="5" fillId="0" borderId="10" xfId="62" applyNumberFormat="1" applyFont="1" applyFill="1" applyBorder="1" applyAlignment="1">
      <alignment horizontal="right" vertical="center" wrapText="1"/>
      <protection/>
    </xf>
    <xf numFmtId="3" fontId="5" fillId="0" borderId="10" xfId="59" applyNumberFormat="1" applyFont="1" applyFill="1" applyBorder="1" applyAlignment="1">
      <alignment horizontal="right" vertical="center" wrapText="1"/>
      <protection/>
    </xf>
    <xf numFmtId="0" fontId="5" fillId="0" borderId="10" xfId="59" applyFont="1" applyFill="1" applyBorder="1" applyAlignment="1">
      <alignment horizontal="right" vertical="center" wrapText="1"/>
      <protection/>
    </xf>
    <xf numFmtId="0" fontId="5" fillId="0" borderId="10" xfId="62" applyFont="1" applyFill="1" applyBorder="1" applyAlignment="1">
      <alignment horizontal="right" vertical="center" wrapText="1"/>
      <protection/>
    </xf>
    <xf numFmtId="0" fontId="5" fillId="0" borderId="10" xfId="62" applyFont="1" applyFill="1" applyBorder="1" applyAlignment="1">
      <alignment horizontal="right" vertical="center"/>
      <protection/>
    </xf>
    <xf numFmtId="175" fontId="7" fillId="0" borderId="10" xfId="42" applyNumberFormat="1" applyFont="1" applyFill="1" applyBorder="1" applyAlignment="1">
      <alignment horizontal="center"/>
    </xf>
    <xf numFmtId="175" fontId="7" fillId="0" borderId="10" xfId="42" applyNumberFormat="1" applyFont="1" applyFill="1" applyBorder="1" applyAlignment="1">
      <alignment horizontal="left"/>
    </xf>
    <xf numFmtId="175" fontId="53" fillId="0" borderId="0" xfId="42" applyNumberFormat="1" applyFont="1" applyAlignment="1">
      <alignment/>
    </xf>
    <xf numFmtId="0" fontId="52" fillId="0" borderId="10" xfId="0" applyFont="1" applyBorder="1" applyAlignment="1">
      <alignment horizontal="center" vertical="center"/>
    </xf>
    <xf numFmtId="175" fontId="54" fillId="0" borderId="10" xfId="42" applyNumberFormat="1" applyFont="1" applyBorder="1" applyAlignment="1">
      <alignment horizontal="right" vertical="center" wrapText="1"/>
    </xf>
    <xf numFmtId="0" fontId="54" fillId="34" borderId="10" xfId="0" applyFont="1" applyFill="1" applyBorder="1" applyAlignment="1">
      <alignment horizontal="right" vertical="center" wrapText="1"/>
    </xf>
    <xf numFmtId="175" fontId="51" fillId="34" borderId="10" xfId="42" applyNumberFormat="1" applyFont="1" applyFill="1" applyBorder="1" applyAlignment="1">
      <alignment horizontal="right" vertical="center" wrapText="1"/>
    </xf>
    <xf numFmtId="175" fontId="52" fillId="34" borderId="10" xfId="0" applyNumberFormat="1" applyFont="1" applyFill="1" applyBorder="1" applyAlignment="1">
      <alignment horizontal="right" vertical="center"/>
    </xf>
    <xf numFmtId="0" fontId="0" fillId="25" borderId="0" xfId="0" applyFill="1" applyAlignment="1">
      <alignment/>
    </xf>
    <xf numFmtId="3" fontId="5" fillId="25" borderId="10" xfId="0" applyNumberFormat="1" applyFont="1" applyFill="1" applyBorder="1" applyAlignment="1">
      <alignment horizontal="right" vertical="center"/>
    </xf>
    <xf numFmtId="175" fontId="7" fillId="25" borderId="10" xfId="42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59" applyNumberFormat="1" applyFont="1" applyFill="1" applyBorder="1" applyAlignment="1">
      <alignment horizontal="center" vertical="center" wrapText="1"/>
      <protection/>
    </xf>
    <xf numFmtId="3" fontId="5" fillId="0" borderId="12" xfId="59" applyNumberFormat="1" applyFont="1" applyFill="1" applyBorder="1" applyAlignment="1">
      <alignment horizontal="center" vertical="center" wrapText="1"/>
      <protection/>
    </xf>
    <xf numFmtId="3" fontId="5" fillId="0" borderId="13" xfId="59" applyNumberFormat="1" applyFont="1" applyFill="1" applyBorder="1" applyAlignment="1">
      <alignment horizontal="center" vertical="center" wrapText="1"/>
      <protection/>
    </xf>
    <xf numFmtId="0" fontId="5" fillId="25" borderId="11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2" fillId="25" borderId="10" xfId="0" applyFont="1" applyFill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4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" xfId="59"/>
    <cellStyle name="Normal 2" xfId="60"/>
    <cellStyle name="Normal 3" xfId="61"/>
    <cellStyle name="Normal_cong tac doan vien chuan 30.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142"/>
  <sheetViews>
    <sheetView tabSelected="1" view="pageBreakPreview" zoomScale="73" zoomScaleNormal="94" zoomScaleSheetLayoutView="73" zoomScalePageLayoutView="0" workbookViewId="0" topLeftCell="P1">
      <selection activeCell="AG83" sqref="AG83"/>
    </sheetView>
  </sheetViews>
  <sheetFormatPr defaultColWidth="11.00390625" defaultRowHeight="15.75"/>
  <cols>
    <col min="1" max="1" width="4.625" style="0" bestFit="1" customWidth="1"/>
    <col min="2" max="2" width="13.50390625" style="0" customWidth="1"/>
    <col min="3" max="3" width="8.875" style="0" customWidth="1"/>
    <col min="4" max="4" width="9.125" style="0" customWidth="1"/>
    <col min="5" max="5" width="7.625" style="0" customWidth="1"/>
    <col min="6" max="6" width="8.875" style="0" customWidth="1"/>
    <col min="7" max="7" width="8.50390625" style="0" customWidth="1"/>
    <col min="8" max="8" width="9.50390625" style="0" customWidth="1"/>
    <col min="9" max="14" width="10.125" style="0" customWidth="1"/>
    <col min="15" max="15" width="9.25390625" style="0" customWidth="1"/>
    <col min="16" max="16" width="9.00390625" style="0" customWidth="1"/>
    <col min="17" max="17" width="9.25390625" style="0" customWidth="1"/>
    <col min="18" max="18" width="10.125" style="0" customWidth="1"/>
    <col min="19" max="19" width="9.50390625" style="0" customWidth="1"/>
    <col min="20" max="20" width="5.75390625" style="0" customWidth="1"/>
    <col min="21" max="22" width="5.375" style="0" customWidth="1"/>
    <col min="23" max="23" width="5.50390625" style="0" customWidth="1"/>
    <col min="24" max="24" width="5.375" style="0" customWidth="1"/>
    <col min="25" max="25" width="5.75390625" style="0" customWidth="1"/>
    <col min="26" max="28" width="7.75390625" style="0" customWidth="1"/>
    <col min="29" max="29" width="8.75390625" style="0" customWidth="1"/>
    <col min="30" max="31" width="7.875" style="0" customWidth="1"/>
    <col min="32" max="32" width="8.875" style="0" customWidth="1"/>
    <col min="33" max="33" width="8.50390625" style="0" customWidth="1"/>
    <col min="34" max="34" width="7.375" style="0" customWidth="1"/>
    <col min="35" max="36" width="8.125" style="31" customWidth="1"/>
    <col min="37" max="37" width="9.50390625" style="0" customWidth="1"/>
    <col min="38" max="38" width="10.375" style="0" customWidth="1"/>
    <col min="39" max="39" width="6.125" style="0" customWidth="1"/>
    <col min="40" max="40" width="6.00390625" style="0" customWidth="1"/>
    <col min="41" max="41" width="5.625" style="0" customWidth="1"/>
    <col min="42" max="42" width="6.875" style="0" bestFit="1" customWidth="1"/>
    <col min="43" max="43" width="6.375" style="0" customWidth="1"/>
    <col min="44" max="44" width="16.50390625" style="0" customWidth="1"/>
    <col min="45" max="45" width="17.50390625" style="0" customWidth="1"/>
    <col min="46" max="46" width="16.625" style="0" customWidth="1"/>
    <col min="47" max="47" width="18.25390625" style="0" customWidth="1"/>
  </cols>
  <sheetData>
    <row r="1" ht="8.25" customHeight="1"/>
    <row r="2" spans="2:53" ht="65.25" customHeight="1">
      <c r="B2" s="2"/>
      <c r="C2" s="39" t="s">
        <v>107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2"/>
      <c r="O2" s="38" t="s">
        <v>107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 t="s">
        <v>107</v>
      </c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47" t="s">
        <v>112</v>
      </c>
      <c r="AS2" s="47"/>
      <c r="AT2" s="47"/>
      <c r="AU2" s="47"/>
      <c r="AV2" s="2"/>
      <c r="AW2" s="2"/>
      <c r="AX2" s="2"/>
      <c r="AY2" s="2"/>
      <c r="AZ2" s="2"/>
      <c r="BA2" s="2"/>
    </row>
    <row r="3" spans="35:36" ht="15.75">
      <c r="AI3" s="34"/>
      <c r="AJ3" s="34"/>
    </row>
    <row r="4" spans="1:47" ht="105" customHeight="1">
      <c r="A4" s="48" t="s">
        <v>0</v>
      </c>
      <c r="B4" s="48" t="s">
        <v>77</v>
      </c>
      <c r="C4" s="37" t="s">
        <v>95</v>
      </c>
      <c r="D4" s="40"/>
      <c r="E4" s="37" t="s">
        <v>96</v>
      </c>
      <c r="F4" s="40"/>
      <c r="G4" s="37" t="s">
        <v>97</v>
      </c>
      <c r="H4" s="40"/>
      <c r="I4" s="37" t="s">
        <v>98</v>
      </c>
      <c r="J4" s="37"/>
      <c r="K4" s="37"/>
      <c r="L4" s="37"/>
      <c r="M4" s="37"/>
      <c r="N4" s="37"/>
      <c r="O4" s="37" t="s">
        <v>111</v>
      </c>
      <c r="P4" s="40"/>
      <c r="Q4" s="40"/>
      <c r="R4" s="40"/>
      <c r="S4" s="40"/>
      <c r="T4" s="37" t="s">
        <v>99</v>
      </c>
      <c r="U4" s="37"/>
      <c r="V4" s="37"/>
      <c r="W4" s="37"/>
      <c r="X4" s="37"/>
      <c r="Y4" s="37"/>
      <c r="Z4" s="37" t="s">
        <v>100</v>
      </c>
      <c r="AA4" s="37"/>
      <c r="AB4" s="37"/>
      <c r="AC4" s="37"/>
      <c r="AD4" s="37" t="s">
        <v>106</v>
      </c>
      <c r="AE4" s="40"/>
      <c r="AF4" s="49" t="s">
        <v>101</v>
      </c>
      <c r="AG4" s="49"/>
      <c r="AH4" s="49"/>
      <c r="AI4" s="49"/>
      <c r="AJ4" s="49"/>
      <c r="AK4" s="37" t="s">
        <v>102</v>
      </c>
      <c r="AL4" s="40"/>
      <c r="AM4" s="40"/>
      <c r="AN4" s="40"/>
      <c r="AO4" s="40"/>
      <c r="AP4" s="40"/>
      <c r="AQ4" s="40"/>
      <c r="AR4" s="37" t="s">
        <v>103</v>
      </c>
      <c r="AS4" s="40"/>
      <c r="AT4" s="40"/>
      <c r="AU4" s="40"/>
    </row>
    <row r="5" spans="1:47" ht="45.75" customHeight="1">
      <c r="A5" s="48"/>
      <c r="B5" s="48"/>
      <c r="C5" s="41" t="s">
        <v>78</v>
      </c>
      <c r="D5" s="41" t="s">
        <v>79</v>
      </c>
      <c r="E5" s="37" t="s">
        <v>88</v>
      </c>
      <c r="F5" s="37" t="s">
        <v>89</v>
      </c>
      <c r="G5" s="41" t="s">
        <v>75</v>
      </c>
      <c r="H5" s="48" t="s">
        <v>74</v>
      </c>
      <c r="I5" s="35" t="s">
        <v>72</v>
      </c>
      <c r="J5" s="35" t="s">
        <v>1</v>
      </c>
      <c r="K5" s="35" t="s">
        <v>80</v>
      </c>
      <c r="L5" s="35" t="s">
        <v>81</v>
      </c>
      <c r="M5" s="35" t="s">
        <v>82</v>
      </c>
      <c r="N5" s="35" t="s">
        <v>74</v>
      </c>
      <c r="O5" s="35" t="s">
        <v>90</v>
      </c>
      <c r="P5" s="35" t="s">
        <v>91</v>
      </c>
      <c r="Q5" s="35" t="s">
        <v>92</v>
      </c>
      <c r="R5" s="35" t="s">
        <v>93</v>
      </c>
      <c r="S5" s="35" t="s">
        <v>94</v>
      </c>
      <c r="T5" s="35" t="s">
        <v>72</v>
      </c>
      <c r="U5" s="35" t="s">
        <v>1</v>
      </c>
      <c r="V5" s="35" t="s">
        <v>80</v>
      </c>
      <c r="W5" s="35" t="s">
        <v>81</v>
      </c>
      <c r="X5" s="35" t="s">
        <v>82</v>
      </c>
      <c r="Y5" s="35" t="s">
        <v>83</v>
      </c>
      <c r="Z5" s="41" t="s">
        <v>109</v>
      </c>
      <c r="AA5" s="48"/>
      <c r="AB5" s="37" t="s">
        <v>108</v>
      </c>
      <c r="AC5" s="40"/>
      <c r="AD5" s="26"/>
      <c r="AE5" s="3"/>
      <c r="AF5" s="41" t="s">
        <v>85</v>
      </c>
      <c r="AG5" s="41" t="s">
        <v>86</v>
      </c>
      <c r="AH5" s="41" t="s">
        <v>87</v>
      </c>
      <c r="AI5" s="45" t="s">
        <v>113</v>
      </c>
      <c r="AJ5" s="45" t="s">
        <v>114</v>
      </c>
      <c r="AK5" s="37" t="s">
        <v>84</v>
      </c>
      <c r="AL5" s="37"/>
      <c r="AM5" s="40" t="s">
        <v>76</v>
      </c>
      <c r="AN5" s="40"/>
      <c r="AO5" s="40"/>
      <c r="AP5" s="40"/>
      <c r="AQ5" s="40"/>
      <c r="AR5" s="37" t="s">
        <v>104</v>
      </c>
      <c r="AS5" s="40"/>
      <c r="AT5" s="37" t="s">
        <v>105</v>
      </c>
      <c r="AU5" s="40"/>
    </row>
    <row r="6" spans="1:47" ht="75" customHeight="1">
      <c r="A6" s="48"/>
      <c r="B6" s="48"/>
      <c r="C6" s="48"/>
      <c r="D6" s="48"/>
      <c r="E6" s="37"/>
      <c r="F6" s="37"/>
      <c r="G6" s="41"/>
      <c r="H6" s="48"/>
      <c r="I6" s="36"/>
      <c r="J6" s="36"/>
      <c r="K6" s="36"/>
      <c r="L6" s="36"/>
      <c r="M6" s="36"/>
      <c r="N6" s="35"/>
      <c r="O6" s="35"/>
      <c r="P6" s="36"/>
      <c r="Q6" s="36"/>
      <c r="R6" s="36"/>
      <c r="S6" s="36"/>
      <c r="T6" s="36"/>
      <c r="U6" s="36"/>
      <c r="V6" s="36"/>
      <c r="W6" s="36"/>
      <c r="X6" s="36"/>
      <c r="Y6" s="36"/>
      <c r="Z6" s="4" t="s">
        <v>75</v>
      </c>
      <c r="AA6" s="3" t="s">
        <v>74</v>
      </c>
      <c r="AB6" s="4" t="s">
        <v>75</v>
      </c>
      <c r="AC6" s="3" t="s">
        <v>74</v>
      </c>
      <c r="AD6" s="4" t="s">
        <v>75</v>
      </c>
      <c r="AE6" s="4" t="s">
        <v>83</v>
      </c>
      <c r="AF6" s="41"/>
      <c r="AG6" s="41"/>
      <c r="AH6" s="41"/>
      <c r="AI6" s="46"/>
      <c r="AJ6" s="46"/>
      <c r="AK6" s="4" t="s">
        <v>75</v>
      </c>
      <c r="AL6" s="3" t="s">
        <v>74</v>
      </c>
      <c r="AM6" s="4" t="s">
        <v>72</v>
      </c>
      <c r="AN6" s="4" t="s">
        <v>1</v>
      </c>
      <c r="AO6" s="4" t="s">
        <v>2</v>
      </c>
      <c r="AP6" s="4" t="s">
        <v>3</v>
      </c>
      <c r="AQ6" s="4" t="s">
        <v>4</v>
      </c>
      <c r="AR6" s="4" t="s">
        <v>75</v>
      </c>
      <c r="AS6" s="3" t="s">
        <v>74</v>
      </c>
      <c r="AT6" s="4" t="s">
        <v>75</v>
      </c>
      <c r="AU6" s="3" t="s">
        <v>74</v>
      </c>
    </row>
    <row r="7" spans="1:47" ht="15.75">
      <c r="A7" s="3">
        <v>1</v>
      </c>
      <c r="B7" s="5" t="s">
        <v>7</v>
      </c>
      <c r="C7" s="6">
        <v>100</v>
      </c>
      <c r="D7" s="6">
        <v>80</v>
      </c>
      <c r="E7" s="7">
        <v>28</v>
      </c>
      <c r="F7" s="7">
        <v>139</v>
      </c>
      <c r="G7" s="8">
        <v>3058.96</v>
      </c>
      <c r="H7" s="8">
        <f>G7*5</f>
        <v>15294.8</v>
      </c>
      <c r="I7" s="9">
        <v>23200</v>
      </c>
      <c r="J7" s="9">
        <v>23200</v>
      </c>
      <c r="K7" s="9">
        <v>23200</v>
      </c>
      <c r="L7" s="9">
        <v>23200</v>
      </c>
      <c r="M7" s="9">
        <v>23200</v>
      </c>
      <c r="N7" s="9">
        <f>SUM(I7:M7)</f>
        <v>116000</v>
      </c>
      <c r="O7" s="10">
        <v>643000</v>
      </c>
      <c r="P7" s="10">
        <v>694000</v>
      </c>
      <c r="Q7" s="10">
        <v>749000</v>
      </c>
      <c r="R7" s="10">
        <v>809000</v>
      </c>
      <c r="S7" s="10">
        <v>874000</v>
      </c>
      <c r="T7" s="9">
        <v>3</v>
      </c>
      <c r="U7" s="9">
        <v>3</v>
      </c>
      <c r="V7" s="9">
        <v>3</v>
      </c>
      <c r="W7" s="9">
        <v>3</v>
      </c>
      <c r="X7" s="9">
        <v>3</v>
      </c>
      <c r="Y7" s="11">
        <v>15</v>
      </c>
      <c r="Z7" s="11">
        <v>1749.6530421667542</v>
      </c>
      <c r="AA7" s="11">
        <v>8748.265210833772</v>
      </c>
      <c r="AB7" s="11">
        <v>15178.93224983758</v>
      </c>
      <c r="AC7" s="11">
        <v>75894.6612491879</v>
      </c>
      <c r="AD7" s="11">
        <v>26</v>
      </c>
      <c r="AE7" s="11">
        <v>130</v>
      </c>
      <c r="AF7" s="11">
        <v>2980</v>
      </c>
      <c r="AG7" s="11">
        <v>500</v>
      </c>
      <c r="AH7" s="11">
        <v>200</v>
      </c>
      <c r="AI7" s="32">
        <f aca="true" t="shared" si="0" ref="AI7:AI38">AF7+AG7+AH7</f>
        <v>3680</v>
      </c>
      <c r="AJ7" s="32">
        <f>AI7*5</f>
        <v>18400</v>
      </c>
      <c r="AK7" s="12">
        <v>4627.2</v>
      </c>
      <c r="AL7" s="12">
        <f>AK7*5</f>
        <v>23136</v>
      </c>
      <c r="AM7" s="13">
        <v>55</v>
      </c>
      <c r="AN7" s="13">
        <v>57</v>
      </c>
      <c r="AO7" s="13">
        <v>58</v>
      </c>
      <c r="AP7" s="13">
        <v>59</v>
      </c>
      <c r="AQ7" s="13">
        <v>60</v>
      </c>
      <c r="AR7" s="14">
        <v>2141.9752</v>
      </c>
      <c r="AS7" s="15">
        <f>AR7*5</f>
        <v>10709.876</v>
      </c>
      <c r="AT7" s="14">
        <v>1276.3573333333334</v>
      </c>
      <c r="AU7" s="15">
        <f>AT7*5</f>
        <v>6381.786666666667</v>
      </c>
    </row>
    <row r="8" spans="1:47" ht="15.75">
      <c r="A8" s="3">
        <v>2</v>
      </c>
      <c r="B8" s="5" t="s">
        <v>5</v>
      </c>
      <c r="C8" s="6">
        <v>100</v>
      </c>
      <c r="D8" s="6">
        <v>80</v>
      </c>
      <c r="E8" s="7">
        <v>22</v>
      </c>
      <c r="F8" s="7">
        <v>108</v>
      </c>
      <c r="G8" s="8">
        <v>2848.0800000000004</v>
      </c>
      <c r="H8" s="8">
        <f aca="true" t="shared" si="1" ref="H8:H71">G8*5</f>
        <v>14240.400000000001</v>
      </c>
      <c r="I8" s="9">
        <v>23200</v>
      </c>
      <c r="J8" s="9">
        <v>23200</v>
      </c>
      <c r="K8" s="9">
        <v>23200</v>
      </c>
      <c r="L8" s="9">
        <v>23200</v>
      </c>
      <c r="M8" s="9">
        <v>23200</v>
      </c>
      <c r="N8" s="9">
        <f aca="true" t="shared" si="2" ref="N8:N71">SUM(I8:M8)</f>
        <v>116000</v>
      </c>
      <c r="O8" s="10">
        <v>423000</v>
      </c>
      <c r="P8" s="10">
        <v>465000</v>
      </c>
      <c r="Q8" s="10">
        <v>512000</v>
      </c>
      <c r="R8" s="10">
        <v>553000</v>
      </c>
      <c r="S8" s="10">
        <v>597000</v>
      </c>
      <c r="T8" s="9">
        <v>3</v>
      </c>
      <c r="U8" s="9">
        <v>3</v>
      </c>
      <c r="V8" s="9">
        <v>3</v>
      </c>
      <c r="W8" s="9">
        <v>3</v>
      </c>
      <c r="X8" s="9">
        <v>3</v>
      </c>
      <c r="Y8" s="11">
        <v>15</v>
      </c>
      <c r="Z8" s="11">
        <v>1336.059661421989</v>
      </c>
      <c r="AA8" s="11">
        <v>6680.298307109944</v>
      </c>
      <c r="AB8" s="11">
        <v>10884.916088415763</v>
      </c>
      <c r="AC8" s="11">
        <v>54424.58044207881</v>
      </c>
      <c r="AD8" s="11">
        <v>21.6</v>
      </c>
      <c r="AE8" s="11">
        <v>108</v>
      </c>
      <c r="AF8" s="11">
        <v>2670</v>
      </c>
      <c r="AG8" s="11">
        <v>400</v>
      </c>
      <c r="AH8" s="11">
        <v>200</v>
      </c>
      <c r="AI8" s="32">
        <f t="shared" si="0"/>
        <v>3270</v>
      </c>
      <c r="AJ8" s="32">
        <f aca="true" t="shared" si="3" ref="AJ8:AJ71">AI8*5</f>
        <v>16350</v>
      </c>
      <c r="AK8" s="12">
        <v>2566.6</v>
      </c>
      <c r="AL8" s="12">
        <f aca="true" t="shared" si="4" ref="AL8:AL71">AK8*5</f>
        <v>12833</v>
      </c>
      <c r="AM8" s="13">
        <v>55</v>
      </c>
      <c r="AN8" s="13">
        <v>57</v>
      </c>
      <c r="AO8" s="13">
        <v>58</v>
      </c>
      <c r="AP8" s="13">
        <v>59</v>
      </c>
      <c r="AQ8" s="13">
        <v>60</v>
      </c>
      <c r="AR8" s="14">
        <v>1297.3376</v>
      </c>
      <c r="AS8" s="15">
        <f aca="true" t="shared" si="5" ref="AS8:AS71">AR8*5</f>
        <v>6486.688</v>
      </c>
      <c r="AT8" s="14">
        <v>1031.8880000000001</v>
      </c>
      <c r="AU8" s="15">
        <f aca="true" t="shared" si="6" ref="AU8:AU71">AT8*5</f>
        <v>5159.4400000000005</v>
      </c>
    </row>
    <row r="9" spans="1:47" ht="15.75">
      <c r="A9" s="3">
        <v>3</v>
      </c>
      <c r="B9" s="5" t="s">
        <v>6</v>
      </c>
      <c r="C9" s="6">
        <v>100</v>
      </c>
      <c r="D9" s="6">
        <v>80</v>
      </c>
      <c r="E9" s="7">
        <v>41</v>
      </c>
      <c r="F9" s="7">
        <v>204</v>
      </c>
      <c r="G9" s="27">
        <v>6392</v>
      </c>
      <c r="H9" s="8">
        <f t="shared" si="1"/>
        <v>31960</v>
      </c>
      <c r="I9" s="9">
        <v>150000</v>
      </c>
      <c r="J9" s="9">
        <v>130000</v>
      </c>
      <c r="K9" s="9">
        <v>130000</v>
      </c>
      <c r="L9" s="9">
        <v>130000</v>
      </c>
      <c r="M9" s="9">
        <v>130000</v>
      </c>
      <c r="N9" s="9">
        <f t="shared" si="2"/>
        <v>670000</v>
      </c>
      <c r="O9" s="10">
        <v>854000</v>
      </c>
      <c r="P9" s="10">
        <v>922000</v>
      </c>
      <c r="Q9" s="10">
        <v>996000</v>
      </c>
      <c r="R9" s="10">
        <v>1076000</v>
      </c>
      <c r="S9" s="10">
        <v>1162000</v>
      </c>
      <c r="T9" s="9">
        <v>3</v>
      </c>
      <c r="U9" s="9">
        <v>3</v>
      </c>
      <c r="V9" s="9">
        <v>3</v>
      </c>
      <c r="W9" s="9">
        <v>3</v>
      </c>
      <c r="X9" s="9">
        <v>3</v>
      </c>
      <c r="Y9" s="11">
        <v>15</v>
      </c>
      <c r="Z9" s="11">
        <v>3823.093882543459</v>
      </c>
      <c r="AA9" s="11">
        <v>19115.469412717295</v>
      </c>
      <c r="AB9" s="11">
        <v>28593.324645902485</v>
      </c>
      <c r="AC9" s="11">
        <v>142966.62322951242</v>
      </c>
      <c r="AD9" s="11">
        <v>40.8</v>
      </c>
      <c r="AE9" s="11">
        <v>204</v>
      </c>
      <c r="AF9" s="11">
        <v>5200</v>
      </c>
      <c r="AG9" s="11">
        <v>600</v>
      </c>
      <c r="AH9" s="11">
        <v>200</v>
      </c>
      <c r="AI9" s="32">
        <f t="shared" si="0"/>
        <v>6000</v>
      </c>
      <c r="AJ9" s="32">
        <f t="shared" si="3"/>
        <v>30000</v>
      </c>
      <c r="AK9" s="12">
        <v>7647.6</v>
      </c>
      <c r="AL9" s="12">
        <f t="shared" si="4"/>
        <v>38238</v>
      </c>
      <c r="AM9" s="13">
        <v>55</v>
      </c>
      <c r="AN9" s="13">
        <v>57</v>
      </c>
      <c r="AO9" s="13">
        <v>58</v>
      </c>
      <c r="AP9" s="13">
        <v>59</v>
      </c>
      <c r="AQ9" s="13">
        <v>60</v>
      </c>
      <c r="AR9" s="14">
        <v>3005.928</v>
      </c>
      <c r="AS9" s="15">
        <f t="shared" si="5"/>
        <v>15029.64</v>
      </c>
      <c r="AT9" s="14">
        <v>2707.0004</v>
      </c>
      <c r="AU9" s="15">
        <f t="shared" si="6"/>
        <v>13535.002</v>
      </c>
    </row>
    <row r="10" spans="1:47" ht="15.75">
      <c r="A10" s="3">
        <v>4</v>
      </c>
      <c r="B10" s="17" t="s">
        <v>60</v>
      </c>
      <c r="C10" s="6">
        <v>100</v>
      </c>
      <c r="D10" s="6">
        <v>80</v>
      </c>
      <c r="E10" s="7">
        <v>42</v>
      </c>
      <c r="F10" s="7">
        <v>210</v>
      </c>
      <c r="G10" s="8">
        <v>4186.08</v>
      </c>
      <c r="H10" s="8">
        <f t="shared" si="1"/>
        <v>20930.4</v>
      </c>
      <c r="I10" s="9">
        <v>140000</v>
      </c>
      <c r="J10" s="9">
        <v>140000</v>
      </c>
      <c r="K10" s="9">
        <v>140000</v>
      </c>
      <c r="L10" s="9">
        <v>140000</v>
      </c>
      <c r="M10" s="9">
        <v>140000</v>
      </c>
      <c r="N10" s="9">
        <f t="shared" si="2"/>
        <v>700000</v>
      </c>
      <c r="O10" s="10">
        <v>676000</v>
      </c>
      <c r="P10" s="10">
        <v>730000</v>
      </c>
      <c r="Q10" s="10">
        <v>788000</v>
      </c>
      <c r="R10" s="10">
        <v>851000</v>
      </c>
      <c r="S10" s="10">
        <v>919000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11">
        <v>15</v>
      </c>
      <c r="Z10" s="11">
        <v>2731.557892531848</v>
      </c>
      <c r="AA10" s="11">
        <v>13657.78946265924</v>
      </c>
      <c r="AB10" s="11">
        <v>18502.645967054057</v>
      </c>
      <c r="AC10" s="11">
        <v>92513.2298352703</v>
      </c>
      <c r="AD10" s="11">
        <v>42</v>
      </c>
      <c r="AE10" s="11">
        <v>210</v>
      </c>
      <c r="AF10" s="11">
        <v>4460</v>
      </c>
      <c r="AG10" s="11">
        <v>550</v>
      </c>
      <c r="AH10" s="11">
        <v>200</v>
      </c>
      <c r="AI10" s="32">
        <f t="shared" si="0"/>
        <v>5210</v>
      </c>
      <c r="AJ10" s="32">
        <f t="shared" si="3"/>
        <v>26050</v>
      </c>
      <c r="AK10" s="12">
        <v>4362.4</v>
      </c>
      <c r="AL10" s="12">
        <f t="shared" si="4"/>
        <v>21812</v>
      </c>
      <c r="AM10" s="13">
        <v>55</v>
      </c>
      <c r="AN10" s="13">
        <v>57</v>
      </c>
      <c r="AO10" s="13">
        <v>58</v>
      </c>
      <c r="AP10" s="13">
        <v>59</v>
      </c>
      <c r="AQ10" s="13">
        <v>60</v>
      </c>
      <c r="AR10" s="14">
        <v>3757.8124</v>
      </c>
      <c r="AS10" s="15">
        <f t="shared" si="5"/>
        <v>18789.061999999998</v>
      </c>
      <c r="AT10" s="14">
        <v>1885.1144</v>
      </c>
      <c r="AU10" s="15">
        <f t="shared" si="6"/>
        <v>9425.572</v>
      </c>
    </row>
    <row r="11" spans="1:47" ht="15.75">
      <c r="A11" s="3">
        <v>5</v>
      </c>
      <c r="B11" s="17" t="s">
        <v>8</v>
      </c>
      <c r="C11" s="6">
        <v>100</v>
      </c>
      <c r="D11" s="6">
        <v>80</v>
      </c>
      <c r="E11" s="7">
        <v>33</v>
      </c>
      <c r="F11" s="7">
        <v>164</v>
      </c>
      <c r="G11" s="8">
        <v>4102.960000000001</v>
      </c>
      <c r="H11" s="8">
        <f t="shared" si="1"/>
        <v>20514.800000000003</v>
      </c>
      <c r="I11" s="9">
        <v>250000</v>
      </c>
      <c r="J11" s="9">
        <v>250000</v>
      </c>
      <c r="K11" s="9">
        <v>250000</v>
      </c>
      <c r="L11" s="9">
        <v>250000</v>
      </c>
      <c r="M11" s="9">
        <v>250000</v>
      </c>
      <c r="N11" s="9">
        <f t="shared" si="2"/>
        <v>1250000</v>
      </c>
      <c r="O11" s="10">
        <v>638000</v>
      </c>
      <c r="P11" s="10">
        <v>689000</v>
      </c>
      <c r="Q11" s="10">
        <v>744000</v>
      </c>
      <c r="R11" s="10">
        <v>804000</v>
      </c>
      <c r="S11" s="10">
        <v>868000</v>
      </c>
      <c r="T11" s="9">
        <v>3</v>
      </c>
      <c r="U11" s="9">
        <v>3</v>
      </c>
      <c r="V11" s="9">
        <v>3</v>
      </c>
      <c r="W11" s="9">
        <v>3</v>
      </c>
      <c r="X11" s="9">
        <v>3</v>
      </c>
      <c r="Y11" s="11">
        <v>15</v>
      </c>
      <c r="Z11" s="11">
        <v>2177.2551285452205</v>
      </c>
      <c r="AA11" s="11">
        <v>10886.275642726103</v>
      </c>
      <c r="AB11" s="11">
        <v>16974.32886225815</v>
      </c>
      <c r="AC11" s="11">
        <v>84871.64431129074</v>
      </c>
      <c r="AD11" s="11">
        <v>32.8</v>
      </c>
      <c r="AE11" s="11">
        <v>164</v>
      </c>
      <c r="AF11" s="11">
        <v>4210</v>
      </c>
      <c r="AG11" s="11">
        <v>450</v>
      </c>
      <c r="AH11" s="11">
        <v>200</v>
      </c>
      <c r="AI11" s="32">
        <f t="shared" si="0"/>
        <v>4860</v>
      </c>
      <c r="AJ11" s="32">
        <f t="shared" si="3"/>
        <v>24300</v>
      </c>
      <c r="AK11" s="12">
        <v>9239.8</v>
      </c>
      <c r="AL11" s="12">
        <f t="shared" si="4"/>
        <v>46199</v>
      </c>
      <c r="AM11" s="13">
        <v>55</v>
      </c>
      <c r="AN11" s="13">
        <v>57</v>
      </c>
      <c r="AO11" s="13">
        <v>58</v>
      </c>
      <c r="AP11" s="13">
        <v>59</v>
      </c>
      <c r="AQ11" s="13">
        <v>60</v>
      </c>
      <c r="AR11" s="14">
        <v>2307.3615999999997</v>
      </c>
      <c r="AS11" s="15">
        <f t="shared" si="5"/>
        <v>11536.807999999999</v>
      </c>
      <c r="AT11" s="14">
        <v>1398.1655999999998</v>
      </c>
      <c r="AU11" s="15">
        <f t="shared" si="6"/>
        <v>6990.8279999999995</v>
      </c>
    </row>
    <row r="12" spans="1:47" ht="15.75">
      <c r="A12" s="3">
        <v>6</v>
      </c>
      <c r="B12" s="17" t="s">
        <v>9</v>
      </c>
      <c r="C12" s="6">
        <v>100</v>
      </c>
      <c r="D12" s="6">
        <v>80</v>
      </c>
      <c r="E12" s="7">
        <v>36</v>
      </c>
      <c r="F12" s="7">
        <v>180</v>
      </c>
      <c r="G12" s="8">
        <v>6000</v>
      </c>
      <c r="H12" s="8">
        <f t="shared" si="1"/>
        <v>30000</v>
      </c>
      <c r="I12" s="9">
        <v>56000</v>
      </c>
      <c r="J12" s="9">
        <v>56000</v>
      </c>
      <c r="K12" s="9">
        <v>56000</v>
      </c>
      <c r="L12" s="9">
        <v>56000</v>
      </c>
      <c r="M12" s="9">
        <v>56000</v>
      </c>
      <c r="N12" s="9">
        <f t="shared" si="2"/>
        <v>280000</v>
      </c>
      <c r="O12" s="10">
        <v>428000</v>
      </c>
      <c r="P12" s="10">
        <v>471000</v>
      </c>
      <c r="Q12" s="10">
        <v>518000</v>
      </c>
      <c r="R12" s="10">
        <v>559000</v>
      </c>
      <c r="S12" s="10">
        <v>604000</v>
      </c>
      <c r="T12" s="9">
        <v>3</v>
      </c>
      <c r="U12" s="9">
        <v>3</v>
      </c>
      <c r="V12" s="9">
        <v>3</v>
      </c>
      <c r="W12" s="9">
        <v>3</v>
      </c>
      <c r="X12" s="9">
        <v>3</v>
      </c>
      <c r="Y12" s="11">
        <v>15</v>
      </c>
      <c r="Z12" s="11">
        <v>2590.848509289986</v>
      </c>
      <c r="AA12" s="11">
        <v>12954.24254644993</v>
      </c>
      <c r="AB12" s="11">
        <v>18273.165030891116</v>
      </c>
      <c r="AC12" s="11">
        <v>91365.82515445558</v>
      </c>
      <c r="AD12" s="11">
        <v>36</v>
      </c>
      <c r="AE12" s="11">
        <v>180</v>
      </c>
      <c r="AF12" s="11">
        <v>2410</v>
      </c>
      <c r="AG12" s="11">
        <v>450</v>
      </c>
      <c r="AH12" s="11">
        <v>200</v>
      </c>
      <c r="AI12" s="32">
        <f t="shared" si="0"/>
        <v>3060</v>
      </c>
      <c r="AJ12" s="32">
        <f t="shared" si="3"/>
        <v>15300</v>
      </c>
      <c r="AK12" s="12">
        <v>6788</v>
      </c>
      <c r="AL12" s="12">
        <f t="shared" si="4"/>
        <v>33940</v>
      </c>
      <c r="AM12" s="13">
        <v>55</v>
      </c>
      <c r="AN12" s="13">
        <v>57</v>
      </c>
      <c r="AO12" s="13">
        <v>58</v>
      </c>
      <c r="AP12" s="13">
        <v>59</v>
      </c>
      <c r="AQ12" s="13">
        <v>60</v>
      </c>
      <c r="AR12" s="14">
        <v>1898.3220000000001</v>
      </c>
      <c r="AS12" s="15">
        <f t="shared" si="5"/>
        <v>9491.61</v>
      </c>
      <c r="AT12" s="14">
        <v>1550.1771999999999</v>
      </c>
      <c r="AU12" s="15">
        <f t="shared" si="6"/>
        <v>7750.8859999999995</v>
      </c>
    </row>
    <row r="13" spans="1:47" ht="15.75">
      <c r="A13" s="3">
        <v>7</v>
      </c>
      <c r="B13" s="17" t="s">
        <v>12</v>
      </c>
      <c r="C13" s="6">
        <v>100</v>
      </c>
      <c r="D13" s="6">
        <v>80</v>
      </c>
      <c r="E13" s="7">
        <v>46</v>
      </c>
      <c r="F13" s="7">
        <v>226</v>
      </c>
      <c r="G13" s="8">
        <v>4397.360000000001</v>
      </c>
      <c r="H13" s="8">
        <f t="shared" si="1"/>
        <v>21986.800000000003</v>
      </c>
      <c r="I13" s="9">
        <v>86000</v>
      </c>
      <c r="J13" s="9">
        <v>86000</v>
      </c>
      <c r="K13" s="9">
        <v>86000</v>
      </c>
      <c r="L13" s="9">
        <v>86000</v>
      </c>
      <c r="M13" s="9">
        <v>86000</v>
      </c>
      <c r="N13" s="9">
        <f t="shared" si="2"/>
        <v>430000</v>
      </c>
      <c r="O13" s="10">
        <v>518000</v>
      </c>
      <c r="P13" s="10">
        <v>559000</v>
      </c>
      <c r="Q13" s="10">
        <v>604000</v>
      </c>
      <c r="R13" s="10">
        <v>652000</v>
      </c>
      <c r="S13" s="10">
        <v>704000</v>
      </c>
      <c r="T13" s="9">
        <v>3</v>
      </c>
      <c r="U13" s="9">
        <v>3</v>
      </c>
      <c r="V13" s="9">
        <v>3</v>
      </c>
      <c r="W13" s="9">
        <v>3</v>
      </c>
      <c r="X13" s="9">
        <v>3</v>
      </c>
      <c r="Y13" s="11">
        <v>15</v>
      </c>
      <c r="Z13" s="11">
        <v>2531.422640151194</v>
      </c>
      <c r="AA13" s="11">
        <v>12657.113200755972</v>
      </c>
      <c r="AB13" s="11">
        <v>17385.57944390157</v>
      </c>
      <c r="AC13" s="11">
        <v>86927.89721950785</v>
      </c>
      <c r="AD13" s="11">
        <v>45.2</v>
      </c>
      <c r="AE13" s="11">
        <v>226</v>
      </c>
      <c r="AF13" s="11">
        <v>7910</v>
      </c>
      <c r="AG13" s="11">
        <v>550</v>
      </c>
      <c r="AH13" s="11">
        <v>200</v>
      </c>
      <c r="AI13" s="32">
        <f t="shared" si="0"/>
        <v>8660</v>
      </c>
      <c r="AJ13" s="32">
        <f t="shared" si="3"/>
        <v>43300</v>
      </c>
      <c r="AK13" s="12">
        <v>10327.6</v>
      </c>
      <c r="AL13" s="12">
        <f t="shared" si="4"/>
        <v>51638</v>
      </c>
      <c r="AM13" s="13">
        <v>55</v>
      </c>
      <c r="AN13" s="13">
        <v>57</v>
      </c>
      <c r="AO13" s="13">
        <v>58</v>
      </c>
      <c r="AP13" s="13">
        <v>59</v>
      </c>
      <c r="AQ13" s="13">
        <v>60</v>
      </c>
      <c r="AR13" s="14">
        <v>2867.1</v>
      </c>
      <c r="AS13" s="15">
        <f t="shared" si="5"/>
        <v>14335.5</v>
      </c>
      <c r="AT13" s="14">
        <v>1207.1384000000003</v>
      </c>
      <c r="AU13" s="15">
        <f t="shared" si="6"/>
        <v>6035.692000000001</v>
      </c>
    </row>
    <row r="14" spans="1:47" ht="15.75">
      <c r="A14" s="3">
        <v>8</v>
      </c>
      <c r="B14" s="17" t="s">
        <v>11</v>
      </c>
      <c r="C14" s="6">
        <v>100</v>
      </c>
      <c r="D14" s="6">
        <v>80</v>
      </c>
      <c r="E14" s="7">
        <v>39</v>
      </c>
      <c r="F14" s="7">
        <v>195</v>
      </c>
      <c r="G14" s="8">
        <v>3962.4800000000005</v>
      </c>
      <c r="H14" s="8">
        <f t="shared" si="1"/>
        <v>19812.4</v>
      </c>
      <c r="I14" s="9">
        <v>120000</v>
      </c>
      <c r="J14" s="9">
        <v>120000</v>
      </c>
      <c r="K14" s="9">
        <v>120000</v>
      </c>
      <c r="L14" s="9">
        <v>120000</v>
      </c>
      <c r="M14" s="9">
        <v>120000</v>
      </c>
      <c r="N14" s="9">
        <f t="shared" si="2"/>
        <v>600000</v>
      </c>
      <c r="O14" s="10">
        <v>585000</v>
      </c>
      <c r="P14" s="10">
        <v>632000</v>
      </c>
      <c r="Q14" s="10">
        <v>683000</v>
      </c>
      <c r="R14" s="10">
        <v>737000</v>
      </c>
      <c r="S14" s="10">
        <v>796000</v>
      </c>
      <c r="T14" s="9">
        <v>3</v>
      </c>
      <c r="U14" s="9">
        <v>3</v>
      </c>
      <c r="V14" s="9">
        <v>3</v>
      </c>
      <c r="W14" s="9">
        <v>3</v>
      </c>
      <c r="X14" s="9">
        <v>3</v>
      </c>
      <c r="Y14" s="11">
        <v>15</v>
      </c>
      <c r="Z14" s="11">
        <v>2548.8350929379612</v>
      </c>
      <c r="AA14" s="11">
        <v>12744.175464689806</v>
      </c>
      <c r="AB14" s="11">
        <v>17192.400576736156</v>
      </c>
      <c r="AC14" s="11">
        <v>85962.00288368078</v>
      </c>
      <c r="AD14" s="11">
        <v>39</v>
      </c>
      <c r="AE14" s="11">
        <v>195</v>
      </c>
      <c r="AF14" s="11">
        <v>4060</v>
      </c>
      <c r="AG14" s="11">
        <v>550</v>
      </c>
      <c r="AH14" s="11">
        <v>200</v>
      </c>
      <c r="AI14" s="32">
        <f t="shared" si="0"/>
        <v>4810</v>
      </c>
      <c r="AJ14" s="32">
        <f t="shared" si="3"/>
        <v>24050</v>
      </c>
      <c r="AK14" s="12">
        <v>7243.2</v>
      </c>
      <c r="AL14" s="12">
        <f t="shared" si="4"/>
        <v>36216</v>
      </c>
      <c r="AM14" s="13">
        <v>55</v>
      </c>
      <c r="AN14" s="13">
        <v>57</v>
      </c>
      <c r="AO14" s="13">
        <v>58</v>
      </c>
      <c r="AP14" s="13">
        <v>59</v>
      </c>
      <c r="AQ14" s="13">
        <v>60</v>
      </c>
      <c r="AR14" s="14">
        <v>2863.6796</v>
      </c>
      <c r="AS14" s="15">
        <f t="shared" si="5"/>
        <v>14318.398</v>
      </c>
      <c r="AT14" s="14">
        <v>1752.9304</v>
      </c>
      <c r="AU14" s="15">
        <f t="shared" si="6"/>
        <v>8764.652</v>
      </c>
    </row>
    <row r="15" spans="1:47" ht="15.75">
      <c r="A15" s="3">
        <v>9</v>
      </c>
      <c r="B15" s="5" t="s">
        <v>10</v>
      </c>
      <c r="C15" s="6">
        <v>100</v>
      </c>
      <c r="D15" s="6">
        <v>80</v>
      </c>
      <c r="E15" s="7">
        <v>29</v>
      </c>
      <c r="F15" s="7">
        <v>141</v>
      </c>
      <c r="G15" s="27">
        <v>4139</v>
      </c>
      <c r="H15" s="8">
        <f t="shared" si="1"/>
        <v>20695</v>
      </c>
      <c r="I15" s="9">
        <v>32200</v>
      </c>
      <c r="J15" s="9">
        <v>37200</v>
      </c>
      <c r="K15" s="9">
        <v>37200</v>
      </c>
      <c r="L15" s="9">
        <v>37200</v>
      </c>
      <c r="M15" s="9">
        <v>37200</v>
      </c>
      <c r="N15" s="9">
        <f t="shared" si="2"/>
        <v>181000</v>
      </c>
      <c r="O15" s="10">
        <v>478000</v>
      </c>
      <c r="P15" s="10">
        <v>526000</v>
      </c>
      <c r="Q15" s="10">
        <v>568000</v>
      </c>
      <c r="R15" s="10">
        <v>614000</v>
      </c>
      <c r="S15" s="10">
        <v>663000</v>
      </c>
      <c r="T15" s="9">
        <v>3</v>
      </c>
      <c r="U15" s="9">
        <v>3</v>
      </c>
      <c r="V15" s="9">
        <v>3</v>
      </c>
      <c r="W15" s="9">
        <v>3</v>
      </c>
      <c r="X15" s="9">
        <v>3</v>
      </c>
      <c r="Y15" s="11">
        <v>15</v>
      </c>
      <c r="Z15" s="11">
        <v>2495.8992043783364</v>
      </c>
      <c r="AA15" s="11">
        <v>12479.496021891682</v>
      </c>
      <c r="AB15" s="11">
        <v>17595.872143594388</v>
      </c>
      <c r="AC15" s="11">
        <v>87979.36071797194</v>
      </c>
      <c r="AD15" s="11">
        <v>28.2</v>
      </c>
      <c r="AE15" s="11">
        <v>141</v>
      </c>
      <c r="AF15" s="11">
        <v>3020</v>
      </c>
      <c r="AG15" s="11">
        <v>350</v>
      </c>
      <c r="AH15" s="11">
        <v>200</v>
      </c>
      <c r="AI15" s="32">
        <f t="shared" si="0"/>
        <v>3570</v>
      </c>
      <c r="AJ15" s="32">
        <f t="shared" si="3"/>
        <v>17850</v>
      </c>
      <c r="AK15" s="12">
        <v>11398</v>
      </c>
      <c r="AL15" s="12">
        <f t="shared" si="4"/>
        <v>56990</v>
      </c>
      <c r="AM15" s="13">
        <v>55</v>
      </c>
      <c r="AN15" s="13">
        <v>57</v>
      </c>
      <c r="AO15" s="13">
        <v>58</v>
      </c>
      <c r="AP15" s="13">
        <v>59</v>
      </c>
      <c r="AQ15" s="13">
        <v>60</v>
      </c>
      <c r="AR15" s="14">
        <v>3275.1335999999997</v>
      </c>
      <c r="AS15" s="15">
        <f t="shared" si="5"/>
        <v>16375.667999999998</v>
      </c>
      <c r="AT15" s="14">
        <v>1405.4144000000001</v>
      </c>
      <c r="AU15" s="15">
        <f t="shared" si="6"/>
        <v>7027.072</v>
      </c>
    </row>
    <row r="16" spans="1:47" ht="15.75">
      <c r="A16" s="3">
        <v>10</v>
      </c>
      <c r="B16" s="5" t="s">
        <v>13</v>
      </c>
      <c r="C16" s="6">
        <v>100</v>
      </c>
      <c r="D16" s="6">
        <v>80</v>
      </c>
      <c r="E16" s="7">
        <v>25</v>
      </c>
      <c r="F16" s="7">
        <v>122</v>
      </c>
      <c r="G16" s="8">
        <v>2047.8400000000001</v>
      </c>
      <c r="H16" s="8">
        <f t="shared" si="1"/>
        <v>10239.2</v>
      </c>
      <c r="I16" s="9">
        <v>66000</v>
      </c>
      <c r="J16" s="9">
        <v>66000</v>
      </c>
      <c r="K16" s="9">
        <v>66000</v>
      </c>
      <c r="L16" s="9">
        <v>66000</v>
      </c>
      <c r="M16" s="9">
        <v>66000</v>
      </c>
      <c r="N16" s="9">
        <f t="shared" si="2"/>
        <v>330000</v>
      </c>
      <c r="O16" s="10">
        <v>339000</v>
      </c>
      <c r="P16" s="10">
        <v>373000</v>
      </c>
      <c r="Q16" s="10">
        <v>410000</v>
      </c>
      <c r="R16" s="10">
        <v>451000</v>
      </c>
      <c r="S16" s="10">
        <v>496000</v>
      </c>
      <c r="T16" s="9">
        <v>3</v>
      </c>
      <c r="U16" s="9">
        <v>3</v>
      </c>
      <c r="V16" s="9">
        <v>3</v>
      </c>
      <c r="W16" s="9">
        <v>3</v>
      </c>
      <c r="X16" s="9">
        <v>3</v>
      </c>
      <c r="Y16" s="11">
        <v>15</v>
      </c>
      <c r="Z16" s="11">
        <v>1020.1462036407733</v>
      </c>
      <c r="AA16" s="11">
        <v>5100.731018203866</v>
      </c>
      <c r="AB16" s="11">
        <v>6445.432350510997</v>
      </c>
      <c r="AC16" s="11">
        <v>32227.161752554985</v>
      </c>
      <c r="AD16" s="11">
        <v>24.4</v>
      </c>
      <c r="AE16" s="11">
        <v>122</v>
      </c>
      <c r="AF16" s="11">
        <v>2100</v>
      </c>
      <c r="AG16" s="11">
        <v>400</v>
      </c>
      <c r="AH16" s="11">
        <v>200</v>
      </c>
      <c r="AI16" s="32">
        <f t="shared" si="0"/>
        <v>2700</v>
      </c>
      <c r="AJ16" s="32">
        <f t="shared" si="3"/>
        <v>13500</v>
      </c>
      <c r="AK16" s="12">
        <v>4290.4</v>
      </c>
      <c r="AL16" s="12">
        <f t="shared" si="4"/>
        <v>21452</v>
      </c>
      <c r="AM16" s="13">
        <v>55</v>
      </c>
      <c r="AN16" s="13">
        <v>57</v>
      </c>
      <c r="AO16" s="13">
        <v>58</v>
      </c>
      <c r="AP16" s="13">
        <v>59</v>
      </c>
      <c r="AQ16" s="13">
        <v>60</v>
      </c>
      <c r="AR16" s="14">
        <v>1867.9407999999999</v>
      </c>
      <c r="AS16" s="15">
        <f t="shared" si="5"/>
        <v>9339.704</v>
      </c>
      <c r="AT16" s="14">
        <v>1057.1166666666666</v>
      </c>
      <c r="AU16" s="15">
        <f t="shared" si="6"/>
        <v>5285.583333333333</v>
      </c>
    </row>
    <row r="17" spans="1:47" ht="15.75">
      <c r="A17" s="3">
        <v>11</v>
      </c>
      <c r="B17" s="5" t="s">
        <v>14</v>
      </c>
      <c r="C17" s="6">
        <v>100</v>
      </c>
      <c r="D17" s="6">
        <v>80</v>
      </c>
      <c r="E17" s="7">
        <v>40</v>
      </c>
      <c r="F17" s="7">
        <v>199</v>
      </c>
      <c r="G17" s="8">
        <v>2948.0800000000004</v>
      </c>
      <c r="H17" s="8">
        <f t="shared" si="1"/>
        <v>14740.400000000001</v>
      </c>
      <c r="I17" s="9">
        <v>76000</v>
      </c>
      <c r="J17" s="9">
        <v>76000</v>
      </c>
      <c r="K17" s="9">
        <v>76000</v>
      </c>
      <c r="L17" s="9">
        <v>76000</v>
      </c>
      <c r="M17" s="9">
        <v>76000</v>
      </c>
      <c r="N17" s="9">
        <f t="shared" si="2"/>
        <v>380000</v>
      </c>
      <c r="O17" s="10">
        <v>429000</v>
      </c>
      <c r="P17" s="10">
        <v>472000</v>
      </c>
      <c r="Q17" s="10">
        <v>519000</v>
      </c>
      <c r="R17" s="10">
        <v>560000</v>
      </c>
      <c r="S17" s="10">
        <v>605000</v>
      </c>
      <c r="T17" s="9">
        <v>3</v>
      </c>
      <c r="U17" s="9">
        <v>3</v>
      </c>
      <c r="V17" s="9">
        <v>3</v>
      </c>
      <c r="W17" s="9">
        <v>3</v>
      </c>
      <c r="X17" s="9">
        <v>3</v>
      </c>
      <c r="Y17" s="11">
        <v>15</v>
      </c>
      <c r="Z17" s="11">
        <v>1758.8736407978213</v>
      </c>
      <c r="AA17" s="11">
        <v>8794.368203989106</v>
      </c>
      <c r="AB17" s="11">
        <v>10681.624502029608</v>
      </c>
      <c r="AC17" s="11">
        <v>53408.12251014804</v>
      </c>
      <c r="AD17" s="11">
        <v>39.8</v>
      </c>
      <c r="AE17" s="11">
        <v>199</v>
      </c>
      <c r="AF17" s="11">
        <v>4420</v>
      </c>
      <c r="AG17" s="11">
        <v>650</v>
      </c>
      <c r="AH17" s="11">
        <v>200</v>
      </c>
      <c r="AI17" s="32">
        <f t="shared" si="0"/>
        <v>5270</v>
      </c>
      <c r="AJ17" s="32">
        <f t="shared" si="3"/>
        <v>26350</v>
      </c>
      <c r="AK17" s="12">
        <v>4245.6</v>
      </c>
      <c r="AL17" s="12">
        <f t="shared" si="4"/>
        <v>21228</v>
      </c>
      <c r="AM17" s="13">
        <v>55</v>
      </c>
      <c r="AN17" s="13">
        <v>57</v>
      </c>
      <c r="AO17" s="13">
        <v>58</v>
      </c>
      <c r="AP17" s="13">
        <v>59</v>
      </c>
      <c r="AQ17" s="13">
        <v>60</v>
      </c>
      <c r="AR17" s="14">
        <v>1703.3592</v>
      </c>
      <c r="AS17" s="15">
        <f t="shared" si="5"/>
        <v>8516.796</v>
      </c>
      <c r="AT17" s="14">
        <v>1061.5228</v>
      </c>
      <c r="AU17" s="15">
        <f t="shared" si="6"/>
        <v>5307.614</v>
      </c>
    </row>
    <row r="18" spans="1:47" ht="15.75">
      <c r="A18" s="3">
        <v>12</v>
      </c>
      <c r="B18" s="17" t="s">
        <v>61</v>
      </c>
      <c r="C18" s="6">
        <v>100</v>
      </c>
      <c r="D18" s="6">
        <v>80</v>
      </c>
      <c r="E18" s="7">
        <v>36</v>
      </c>
      <c r="F18" s="7">
        <v>180</v>
      </c>
      <c r="G18" s="8">
        <v>15228.5</v>
      </c>
      <c r="H18" s="8">
        <f t="shared" si="1"/>
        <v>76142.5</v>
      </c>
      <c r="I18" s="9">
        <v>200000</v>
      </c>
      <c r="J18" s="9">
        <v>200000</v>
      </c>
      <c r="K18" s="9">
        <v>200000</v>
      </c>
      <c r="L18" s="9">
        <v>200000</v>
      </c>
      <c r="M18" s="9">
        <v>200000</v>
      </c>
      <c r="N18" s="9">
        <f t="shared" si="2"/>
        <v>1000000</v>
      </c>
      <c r="O18" s="10">
        <v>608000</v>
      </c>
      <c r="P18" s="10">
        <v>656000</v>
      </c>
      <c r="Q18" s="10">
        <v>709000</v>
      </c>
      <c r="R18" s="10">
        <v>765000</v>
      </c>
      <c r="S18" s="10">
        <v>826000</v>
      </c>
      <c r="T18" s="9">
        <v>3</v>
      </c>
      <c r="U18" s="9">
        <v>3</v>
      </c>
      <c r="V18" s="9">
        <v>3</v>
      </c>
      <c r="W18" s="9">
        <v>3</v>
      </c>
      <c r="X18" s="9">
        <v>3</v>
      </c>
      <c r="Y18" s="11">
        <v>15</v>
      </c>
      <c r="Z18" s="11">
        <v>3891.3974354881957</v>
      </c>
      <c r="AA18" s="11">
        <v>19456.987177440977</v>
      </c>
      <c r="AB18" s="11">
        <v>25353.364987873163</v>
      </c>
      <c r="AC18" s="11">
        <v>126766.82493936582</v>
      </c>
      <c r="AD18" s="11">
        <v>36</v>
      </c>
      <c r="AE18" s="11">
        <v>180</v>
      </c>
      <c r="AF18" s="11">
        <v>4150</v>
      </c>
      <c r="AG18" s="11">
        <v>450</v>
      </c>
      <c r="AH18" s="11">
        <v>200</v>
      </c>
      <c r="AI18" s="32">
        <f t="shared" si="0"/>
        <v>4800</v>
      </c>
      <c r="AJ18" s="32">
        <f t="shared" si="3"/>
        <v>24000</v>
      </c>
      <c r="AK18" s="12">
        <v>14143</v>
      </c>
      <c r="AL18" s="12">
        <f t="shared" si="4"/>
        <v>70715</v>
      </c>
      <c r="AM18" s="13">
        <v>55</v>
      </c>
      <c r="AN18" s="13">
        <v>57</v>
      </c>
      <c r="AO18" s="13">
        <v>58</v>
      </c>
      <c r="AP18" s="13">
        <v>59</v>
      </c>
      <c r="AQ18" s="13">
        <v>60</v>
      </c>
      <c r="AR18" s="14">
        <v>4424.7904</v>
      </c>
      <c r="AS18" s="15">
        <f t="shared" si="5"/>
        <v>22123.951999999997</v>
      </c>
      <c r="AT18" s="14">
        <v>2072.304</v>
      </c>
      <c r="AU18" s="15">
        <f t="shared" si="6"/>
        <v>10361.52</v>
      </c>
    </row>
    <row r="19" spans="1:47" ht="15.75">
      <c r="A19" s="3">
        <v>13</v>
      </c>
      <c r="B19" s="17" t="s">
        <v>18</v>
      </c>
      <c r="C19" s="6">
        <v>100</v>
      </c>
      <c r="D19" s="6">
        <v>80</v>
      </c>
      <c r="E19" s="7">
        <v>26</v>
      </c>
      <c r="F19" s="7">
        <v>126</v>
      </c>
      <c r="G19" s="8">
        <v>11624.759999999998</v>
      </c>
      <c r="H19" s="8">
        <f t="shared" si="1"/>
        <v>58123.79999999999</v>
      </c>
      <c r="I19" s="9">
        <v>130000</v>
      </c>
      <c r="J19" s="9">
        <v>130000</v>
      </c>
      <c r="K19" s="9">
        <v>130000</v>
      </c>
      <c r="L19" s="9">
        <v>130000</v>
      </c>
      <c r="M19" s="9">
        <v>130000</v>
      </c>
      <c r="N19" s="9">
        <f t="shared" si="2"/>
        <v>650000</v>
      </c>
      <c r="O19" s="10">
        <v>127000</v>
      </c>
      <c r="P19" s="10">
        <v>145000</v>
      </c>
      <c r="Q19" s="10">
        <v>167000</v>
      </c>
      <c r="R19" s="10">
        <v>192000</v>
      </c>
      <c r="S19" s="10">
        <v>221000</v>
      </c>
      <c r="T19" s="9">
        <v>3</v>
      </c>
      <c r="U19" s="9">
        <v>3</v>
      </c>
      <c r="V19" s="9">
        <v>3</v>
      </c>
      <c r="W19" s="9">
        <v>3</v>
      </c>
      <c r="X19" s="9">
        <v>3</v>
      </c>
      <c r="Y19" s="11">
        <v>15</v>
      </c>
      <c r="Z19" s="11">
        <v>3621.244056037193</v>
      </c>
      <c r="AA19" s="11">
        <v>18106.220280185964</v>
      </c>
      <c r="AB19" s="11">
        <v>27180.91486140583</v>
      </c>
      <c r="AC19" s="11">
        <v>135904.57430702914</v>
      </c>
      <c r="AD19" s="11">
        <v>25.2</v>
      </c>
      <c r="AE19" s="11">
        <v>126</v>
      </c>
      <c r="AF19" s="11">
        <v>2900</v>
      </c>
      <c r="AG19" s="11">
        <v>400</v>
      </c>
      <c r="AH19" s="11">
        <v>200</v>
      </c>
      <c r="AI19" s="32">
        <f t="shared" si="0"/>
        <v>3500</v>
      </c>
      <c r="AJ19" s="32">
        <f t="shared" si="3"/>
        <v>17500</v>
      </c>
      <c r="AK19" s="12">
        <v>6857.6</v>
      </c>
      <c r="AL19" s="12">
        <f t="shared" si="4"/>
        <v>34288</v>
      </c>
      <c r="AM19" s="13">
        <v>55</v>
      </c>
      <c r="AN19" s="13">
        <v>57</v>
      </c>
      <c r="AO19" s="13">
        <v>58</v>
      </c>
      <c r="AP19" s="13">
        <v>59</v>
      </c>
      <c r="AQ19" s="13">
        <v>60</v>
      </c>
      <c r="AR19" s="14">
        <v>822.1031999999999</v>
      </c>
      <c r="AS19" s="15">
        <f t="shared" si="5"/>
        <v>4110.516</v>
      </c>
      <c r="AT19" s="14">
        <v>693.966</v>
      </c>
      <c r="AU19" s="15">
        <f t="shared" si="6"/>
        <v>3469.83</v>
      </c>
    </row>
    <row r="20" spans="1:47" ht="15.75">
      <c r="A20" s="3">
        <v>14</v>
      </c>
      <c r="B20" s="17" t="s">
        <v>17</v>
      </c>
      <c r="C20" s="6">
        <v>100</v>
      </c>
      <c r="D20" s="6">
        <v>80</v>
      </c>
      <c r="E20" s="7">
        <v>46</v>
      </c>
      <c r="F20" s="7">
        <v>227</v>
      </c>
      <c r="G20" s="8">
        <v>10203.619999999999</v>
      </c>
      <c r="H20" s="8">
        <f t="shared" si="1"/>
        <v>51018.09999999999</v>
      </c>
      <c r="I20" s="9">
        <v>70000</v>
      </c>
      <c r="J20" s="9">
        <v>70000</v>
      </c>
      <c r="K20" s="9">
        <v>70000</v>
      </c>
      <c r="L20" s="9">
        <v>70000</v>
      </c>
      <c r="M20" s="9">
        <v>70000</v>
      </c>
      <c r="N20" s="9">
        <f t="shared" si="2"/>
        <v>350000</v>
      </c>
      <c r="O20" s="10">
        <v>304000</v>
      </c>
      <c r="P20" s="10">
        <v>334000</v>
      </c>
      <c r="Q20" s="10">
        <v>368000</v>
      </c>
      <c r="R20" s="10">
        <v>404000</v>
      </c>
      <c r="S20" s="10">
        <v>445000</v>
      </c>
      <c r="T20" s="9">
        <v>3</v>
      </c>
      <c r="U20" s="9">
        <v>3</v>
      </c>
      <c r="V20" s="9">
        <v>3</v>
      </c>
      <c r="W20" s="9">
        <v>3</v>
      </c>
      <c r="X20" s="9">
        <v>3</v>
      </c>
      <c r="Y20" s="11">
        <v>15</v>
      </c>
      <c r="Z20" s="11">
        <v>5376.713949681948</v>
      </c>
      <c r="AA20" s="11">
        <v>26883.56974840974</v>
      </c>
      <c r="AB20" s="11">
        <v>37324.75014128636</v>
      </c>
      <c r="AC20" s="11">
        <v>186623.75070643178</v>
      </c>
      <c r="AD20" s="11">
        <v>46</v>
      </c>
      <c r="AE20" s="11">
        <v>230</v>
      </c>
      <c r="AF20" s="11">
        <v>5040</v>
      </c>
      <c r="AG20" s="11">
        <v>500</v>
      </c>
      <c r="AH20" s="11">
        <v>200</v>
      </c>
      <c r="AI20" s="32">
        <f t="shared" si="0"/>
        <v>5740</v>
      </c>
      <c r="AJ20" s="32">
        <f t="shared" si="3"/>
        <v>28700</v>
      </c>
      <c r="AK20" s="12">
        <v>13395.2</v>
      </c>
      <c r="AL20" s="12">
        <f t="shared" si="4"/>
        <v>66976</v>
      </c>
      <c r="AM20" s="13">
        <v>55</v>
      </c>
      <c r="AN20" s="13">
        <v>57</v>
      </c>
      <c r="AO20" s="13">
        <v>58</v>
      </c>
      <c r="AP20" s="13">
        <v>59</v>
      </c>
      <c r="AQ20" s="13">
        <v>60</v>
      </c>
      <c r="AR20" s="14">
        <v>2120.648</v>
      </c>
      <c r="AS20" s="15">
        <f t="shared" si="5"/>
        <v>10603.240000000002</v>
      </c>
      <c r="AT20" s="14">
        <v>1567.4464000000003</v>
      </c>
      <c r="AU20" s="15">
        <f t="shared" si="6"/>
        <v>7837.232000000002</v>
      </c>
    </row>
    <row r="21" spans="1:47" ht="15.75">
      <c r="A21" s="3">
        <v>15</v>
      </c>
      <c r="B21" s="17" t="s">
        <v>16</v>
      </c>
      <c r="C21" s="6">
        <v>100</v>
      </c>
      <c r="D21" s="6">
        <v>80</v>
      </c>
      <c r="E21" s="7">
        <v>28</v>
      </c>
      <c r="F21" s="7">
        <v>137</v>
      </c>
      <c r="G21" s="8">
        <v>13412.279999999999</v>
      </c>
      <c r="H21" s="8">
        <f t="shared" si="1"/>
        <v>67061.4</v>
      </c>
      <c r="I21" s="9">
        <v>56000</v>
      </c>
      <c r="J21" s="9">
        <v>56000</v>
      </c>
      <c r="K21" s="9">
        <v>56000</v>
      </c>
      <c r="L21" s="9">
        <v>56000</v>
      </c>
      <c r="M21" s="9">
        <v>56000</v>
      </c>
      <c r="N21" s="9">
        <f t="shared" si="2"/>
        <v>280000</v>
      </c>
      <c r="O21" s="10">
        <v>285000</v>
      </c>
      <c r="P21" s="10">
        <v>313000</v>
      </c>
      <c r="Q21" s="10">
        <v>344000</v>
      </c>
      <c r="R21" s="10">
        <v>379000</v>
      </c>
      <c r="S21" s="10">
        <v>416000</v>
      </c>
      <c r="T21" s="9">
        <v>3</v>
      </c>
      <c r="U21" s="9">
        <v>3</v>
      </c>
      <c r="V21" s="9">
        <v>3</v>
      </c>
      <c r="W21" s="9">
        <v>3</v>
      </c>
      <c r="X21" s="9">
        <v>3</v>
      </c>
      <c r="Y21" s="11">
        <v>15</v>
      </c>
      <c r="Z21" s="11">
        <v>3465.167008410219</v>
      </c>
      <c r="AA21" s="11">
        <v>17325.835042051094</v>
      </c>
      <c r="AB21" s="11">
        <v>23386.052148700015</v>
      </c>
      <c r="AC21" s="11">
        <v>116930.26074350008</v>
      </c>
      <c r="AD21" s="11">
        <v>27.4</v>
      </c>
      <c r="AE21" s="11">
        <v>137</v>
      </c>
      <c r="AF21" s="11">
        <v>3220</v>
      </c>
      <c r="AG21" s="11">
        <v>450</v>
      </c>
      <c r="AH21" s="11">
        <v>200</v>
      </c>
      <c r="AI21" s="32">
        <f t="shared" si="0"/>
        <v>3870</v>
      </c>
      <c r="AJ21" s="32">
        <f t="shared" si="3"/>
        <v>19350</v>
      </c>
      <c r="AK21" s="12">
        <v>10228.8</v>
      </c>
      <c r="AL21" s="12">
        <f t="shared" si="4"/>
        <v>51144</v>
      </c>
      <c r="AM21" s="13">
        <v>55</v>
      </c>
      <c r="AN21" s="13">
        <v>57</v>
      </c>
      <c r="AO21" s="13">
        <v>58</v>
      </c>
      <c r="AP21" s="13">
        <v>59</v>
      </c>
      <c r="AQ21" s="13">
        <v>60</v>
      </c>
      <c r="AR21" s="14">
        <v>1592.0955999999999</v>
      </c>
      <c r="AS21" s="15">
        <f t="shared" si="5"/>
        <v>7960.477999999999</v>
      </c>
      <c r="AT21" s="14">
        <v>1230.8746666666666</v>
      </c>
      <c r="AU21" s="15">
        <f t="shared" si="6"/>
        <v>6154.373333333333</v>
      </c>
    </row>
    <row r="22" spans="1:47" ht="15.75">
      <c r="A22" s="3">
        <v>16</v>
      </c>
      <c r="B22" s="5" t="s">
        <v>19</v>
      </c>
      <c r="C22" s="6">
        <v>100</v>
      </c>
      <c r="D22" s="6">
        <v>80</v>
      </c>
      <c r="E22" s="7">
        <v>58</v>
      </c>
      <c r="F22" s="7">
        <v>290</v>
      </c>
      <c r="G22" s="8">
        <v>14350.279999999999</v>
      </c>
      <c r="H22" s="8">
        <f t="shared" si="1"/>
        <v>71751.4</v>
      </c>
      <c r="I22" s="9">
        <v>27200</v>
      </c>
      <c r="J22" s="9">
        <v>27200</v>
      </c>
      <c r="K22" s="9">
        <v>27200</v>
      </c>
      <c r="L22" s="9">
        <v>27200</v>
      </c>
      <c r="M22" s="9">
        <v>27200</v>
      </c>
      <c r="N22" s="9">
        <f t="shared" si="2"/>
        <v>136000</v>
      </c>
      <c r="O22" s="10">
        <v>683000</v>
      </c>
      <c r="P22" s="10">
        <v>738000</v>
      </c>
      <c r="Q22" s="10">
        <v>797000</v>
      </c>
      <c r="R22" s="10">
        <v>861000</v>
      </c>
      <c r="S22" s="10">
        <v>929000</v>
      </c>
      <c r="T22" s="9">
        <v>3</v>
      </c>
      <c r="U22" s="9">
        <v>3</v>
      </c>
      <c r="V22" s="9">
        <v>3</v>
      </c>
      <c r="W22" s="9">
        <v>3</v>
      </c>
      <c r="X22" s="9">
        <v>3</v>
      </c>
      <c r="Y22" s="11">
        <v>15</v>
      </c>
      <c r="Z22" s="11">
        <v>4528.685587154428</v>
      </c>
      <c r="AA22" s="11">
        <v>22643.42793577214</v>
      </c>
      <c r="AB22" s="11">
        <v>29195.161089782923</v>
      </c>
      <c r="AC22" s="11">
        <v>145975.80544891462</v>
      </c>
      <c r="AD22" s="11">
        <v>55.4</v>
      </c>
      <c r="AE22" s="11">
        <v>277</v>
      </c>
      <c r="AF22" s="11">
        <v>5580</v>
      </c>
      <c r="AG22" s="11">
        <v>650</v>
      </c>
      <c r="AH22" s="11">
        <v>200</v>
      </c>
      <c r="AI22" s="32">
        <f t="shared" si="0"/>
        <v>6430</v>
      </c>
      <c r="AJ22" s="32">
        <f t="shared" si="3"/>
        <v>32150</v>
      </c>
      <c r="AK22" s="12">
        <v>14833.6</v>
      </c>
      <c r="AL22" s="12">
        <f t="shared" si="4"/>
        <v>74168</v>
      </c>
      <c r="AM22" s="13">
        <v>55</v>
      </c>
      <c r="AN22" s="13">
        <v>57</v>
      </c>
      <c r="AO22" s="13">
        <v>58</v>
      </c>
      <c r="AP22" s="13">
        <v>59</v>
      </c>
      <c r="AQ22" s="13">
        <v>60</v>
      </c>
      <c r="AR22" s="14">
        <v>3155.4195999999997</v>
      </c>
      <c r="AS22" s="15">
        <f t="shared" si="5"/>
        <v>15777.097999999998</v>
      </c>
      <c r="AT22" s="14">
        <v>2285.2908</v>
      </c>
      <c r="AU22" s="15">
        <f t="shared" si="6"/>
        <v>11426.454000000002</v>
      </c>
    </row>
    <row r="23" spans="1:47" ht="15.75">
      <c r="A23" s="3">
        <v>17</v>
      </c>
      <c r="B23" s="5" t="s">
        <v>15</v>
      </c>
      <c r="C23" s="6">
        <v>100</v>
      </c>
      <c r="D23" s="6">
        <v>80</v>
      </c>
      <c r="E23" s="7">
        <v>38</v>
      </c>
      <c r="F23" s="7">
        <v>186</v>
      </c>
      <c r="G23" s="8">
        <v>17155.18</v>
      </c>
      <c r="H23" s="8">
        <f t="shared" si="1"/>
        <v>85775.9</v>
      </c>
      <c r="I23" s="9">
        <v>150000</v>
      </c>
      <c r="J23" s="9">
        <v>150000</v>
      </c>
      <c r="K23" s="9">
        <v>150000</v>
      </c>
      <c r="L23" s="9">
        <v>150000</v>
      </c>
      <c r="M23" s="9">
        <v>150000</v>
      </c>
      <c r="N23" s="9">
        <f t="shared" si="2"/>
        <v>750000</v>
      </c>
      <c r="O23" s="10">
        <v>250000</v>
      </c>
      <c r="P23" s="10">
        <v>274000</v>
      </c>
      <c r="Q23" s="10">
        <v>302000</v>
      </c>
      <c r="R23" s="10">
        <v>332000</v>
      </c>
      <c r="S23" s="10">
        <v>365000</v>
      </c>
      <c r="T23" s="9">
        <v>3</v>
      </c>
      <c r="U23" s="9">
        <v>3</v>
      </c>
      <c r="V23" s="9">
        <v>3</v>
      </c>
      <c r="W23" s="9">
        <v>3</v>
      </c>
      <c r="X23" s="9">
        <v>3</v>
      </c>
      <c r="Y23" s="11">
        <v>15</v>
      </c>
      <c r="Z23" s="11">
        <v>3974.3828231677994</v>
      </c>
      <c r="AA23" s="11">
        <v>19871.914115838998</v>
      </c>
      <c r="AB23" s="11">
        <v>27803.754645206263</v>
      </c>
      <c r="AC23" s="11">
        <v>139018.7732260313</v>
      </c>
      <c r="AD23" s="11">
        <v>37.2</v>
      </c>
      <c r="AE23" s="11">
        <v>186</v>
      </c>
      <c r="AF23" s="11">
        <v>3750</v>
      </c>
      <c r="AG23" s="11">
        <v>700</v>
      </c>
      <c r="AH23" s="11">
        <v>200</v>
      </c>
      <c r="AI23" s="32">
        <f t="shared" si="0"/>
        <v>4650</v>
      </c>
      <c r="AJ23" s="32">
        <f t="shared" si="3"/>
        <v>23250</v>
      </c>
      <c r="AK23" s="12">
        <v>16634.8</v>
      </c>
      <c r="AL23" s="12">
        <f t="shared" si="4"/>
        <v>83174</v>
      </c>
      <c r="AM23" s="13">
        <v>55</v>
      </c>
      <c r="AN23" s="13">
        <v>57</v>
      </c>
      <c r="AO23" s="13">
        <v>58</v>
      </c>
      <c r="AP23" s="13">
        <v>59</v>
      </c>
      <c r="AQ23" s="13">
        <v>60</v>
      </c>
      <c r="AR23" s="14">
        <v>4716.329199999999</v>
      </c>
      <c r="AS23" s="15">
        <f t="shared" si="5"/>
        <v>23581.645999999997</v>
      </c>
      <c r="AT23" s="14">
        <v>2750.4932</v>
      </c>
      <c r="AU23" s="15">
        <f t="shared" si="6"/>
        <v>13752.466</v>
      </c>
    </row>
    <row r="24" spans="1:47" ht="15.75">
      <c r="A24" s="3">
        <v>18</v>
      </c>
      <c r="B24" s="17" t="s">
        <v>23</v>
      </c>
      <c r="C24" s="6">
        <v>100</v>
      </c>
      <c r="D24" s="6">
        <v>80</v>
      </c>
      <c r="E24" s="7">
        <v>24</v>
      </c>
      <c r="F24" s="7">
        <v>116</v>
      </c>
      <c r="G24" s="8">
        <v>3489.44</v>
      </c>
      <c r="H24" s="8">
        <f t="shared" si="1"/>
        <v>17447.2</v>
      </c>
      <c r="I24" s="9">
        <v>66000</v>
      </c>
      <c r="J24" s="9">
        <v>66000</v>
      </c>
      <c r="K24" s="9">
        <v>66000</v>
      </c>
      <c r="L24" s="9">
        <v>66000</v>
      </c>
      <c r="M24" s="9">
        <v>66000</v>
      </c>
      <c r="N24" s="9">
        <f t="shared" si="2"/>
        <v>330000</v>
      </c>
      <c r="O24" s="10">
        <v>230000</v>
      </c>
      <c r="P24" s="10">
        <v>253000</v>
      </c>
      <c r="Q24" s="10">
        <v>279000</v>
      </c>
      <c r="R24" s="10">
        <v>306000</v>
      </c>
      <c r="S24" s="10">
        <v>337000</v>
      </c>
      <c r="T24" s="9">
        <v>3</v>
      </c>
      <c r="U24" s="9">
        <v>3</v>
      </c>
      <c r="V24" s="9">
        <v>3</v>
      </c>
      <c r="W24" s="9">
        <v>3</v>
      </c>
      <c r="X24" s="9">
        <v>3</v>
      </c>
      <c r="Y24" s="11">
        <v>15</v>
      </c>
      <c r="Z24" s="11">
        <v>2687.499687778168</v>
      </c>
      <c r="AA24" s="11">
        <v>13437.498438890841</v>
      </c>
      <c r="AB24" s="11">
        <v>17506.672774057606</v>
      </c>
      <c r="AC24" s="11">
        <v>87533.36387028803</v>
      </c>
      <c r="AD24" s="11">
        <v>23.2</v>
      </c>
      <c r="AE24" s="11">
        <v>116</v>
      </c>
      <c r="AF24" s="11">
        <v>2390</v>
      </c>
      <c r="AG24" s="11">
        <v>300</v>
      </c>
      <c r="AH24" s="11">
        <v>200</v>
      </c>
      <c r="AI24" s="32">
        <f t="shared" si="0"/>
        <v>2890</v>
      </c>
      <c r="AJ24" s="32">
        <f t="shared" si="3"/>
        <v>14450</v>
      </c>
      <c r="AK24" s="12">
        <v>10600.8</v>
      </c>
      <c r="AL24" s="12">
        <f t="shared" si="4"/>
        <v>53004</v>
      </c>
      <c r="AM24" s="13">
        <v>55</v>
      </c>
      <c r="AN24" s="13">
        <v>57</v>
      </c>
      <c r="AO24" s="13">
        <v>58</v>
      </c>
      <c r="AP24" s="13">
        <v>59</v>
      </c>
      <c r="AQ24" s="13">
        <v>60</v>
      </c>
      <c r="AR24" s="14">
        <v>3383.9828</v>
      </c>
      <c r="AS24" s="15">
        <f t="shared" si="5"/>
        <v>16919.914</v>
      </c>
      <c r="AT24" s="14">
        <v>1003.4613333333334</v>
      </c>
      <c r="AU24" s="15">
        <f t="shared" si="6"/>
        <v>5017.306666666667</v>
      </c>
    </row>
    <row r="25" spans="1:47" ht="15.75">
      <c r="A25" s="3">
        <v>19</v>
      </c>
      <c r="B25" s="5" t="s">
        <v>20</v>
      </c>
      <c r="C25" s="6">
        <v>100</v>
      </c>
      <c r="D25" s="6">
        <v>80</v>
      </c>
      <c r="E25" s="7">
        <v>117</v>
      </c>
      <c r="F25" s="7">
        <v>584</v>
      </c>
      <c r="G25" s="8">
        <v>127052.46</v>
      </c>
      <c r="H25" s="8">
        <f t="shared" si="1"/>
        <v>635262.3</v>
      </c>
      <c r="I25" s="9">
        <v>56000</v>
      </c>
      <c r="J25" s="9">
        <v>56000</v>
      </c>
      <c r="K25" s="9">
        <v>56000</v>
      </c>
      <c r="L25" s="9">
        <v>56000</v>
      </c>
      <c r="M25" s="9">
        <v>56000</v>
      </c>
      <c r="N25" s="9">
        <f t="shared" si="2"/>
        <v>280000</v>
      </c>
      <c r="O25" s="10">
        <v>191000</v>
      </c>
      <c r="P25" s="10">
        <v>220000</v>
      </c>
      <c r="Q25" s="10">
        <v>242000</v>
      </c>
      <c r="R25" s="10">
        <v>266000</v>
      </c>
      <c r="S25" s="10">
        <v>293000</v>
      </c>
      <c r="T25" s="9">
        <v>5</v>
      </c>
      <c r="U25" s="9">
        <v>5</v>
      </c>
      <c r="V25" s="9">
        <v>5</v>
      </c>
      <c r="W25" s="9">
        <v>5</v>
      </c>
      <c r="X25" s="9">
        <v>5</v>
      </c>
      <c r="Y25" s="11">
        <v>25</v>
      </c>
      <c r="Z25" s="11">
        <v>22881.144112876384</v>
      </c>
      <c r="AA25" s="11">
        <v>114405.72056438192</v>
      </c>
      <c r="AB25" s="11">
        <v>155187.19615654438</v>
      </c>
      <c r="AC25" s="11">
        <v>775935.9807827219</v>
      </c>
      <c r="AD25" s="11">
        <v>116.8</v>
      </c>
      <c r="AE25" s="11">
        <v>584</v>
      </c>
      <c r="AF25" s="11">
        <v>13050</v>
      </c>
      <c r="AG25" s="11">
        <v>1500</v>
      </c>
      <c r="AH25" s="11">
        <v>200</v>
      </c>
      <c r="AI25" s="32">
        <f t="shared" si="0"/>
        <v>14750</v>
      </c>
      <c r="AJ25" s="32">
        <f t="shared" si="3"/>
        <v>73750</v>
      </c>
      <c r="AK25" s="12">
        <v>66011.2</v>
      </c>
      <c r="AL25" s="12">
        <f t="shared" si="4"/>
        <v>330056</v>
      </c>
      <c r="AM25" s="13">
        <v>60</v>
      </c>
      <c r="AN25" s="13">
        <v>60</v>
      </c>
      <c r="AO25" s="13">
        <v>60</v>
      </c>
      <c r="AP25" s="13">
        <v>60</v>
      </c>
      <c r="AQ25" s="13">
        <v>62</v>
      </c>
      <c r="AR25" s="14">
        <v>12466.1508</v>
      </c>
      <c r="AS25" s="15">
        <f t="shared" si="5"/>
        <v>62330.754</v>
      </c>
      <c r="AT25" s="14">
        <v>9497.8468</v>
      </c>
      <c r="AU25" s="15">
        <f t="shared" si="6"/>
        <v>47489.234</v>
      </c>
    </row>
    <row r="26" spans="1:47" ht="15.75">
      <c r="A26" s="3">
        <v>20</v>
      </c>
      <c r="B26" s="5" t="s">
        <v>25</v>
      </c>
      <c r="C26" s="6">
        <v>100</v>
      </c>
      <c r="D26" s="6">
        <v>80</v>
      </c>
      <c r="E26" s="7">
        <v>53</v>
      </c>
      <c r="F26" s="7">
        <v>265</v>
      </c>
      <c r="G26" s="8">
        <v>14511</v>
      </c>
      <c r="H26" s="8">
        <f t="shared" si="1"/>
        <v>72555</v>
      </c>
      <c r="I26" s="9">
        <v>71000</v>
      </c>
      <c r="J26" s="9">
        <v>71000</v>
      </c>
      <c r="K26" s="9">
        <v>71000</v>
      </c>
      <c r="L26" s="9">
        <v>71000</v>
      </c>
      <c r="M26" s="9">
        <v>71000</v>
      </c>
      <c r="N26" s="9">
        <f t="shared" si="2"/>
        <v>355000</v>
      </c>
      <c r="O26" s="10">
        <v>219000</v>
      </c>
      <c r="P26" s="10">
        <v>241000</v>
      </c>
      <c r="Q26" s="10">
        <v>265000</v>
      </c>
      <c r="R26" s="10">
        <v>291000</v>
      </c>
      <c r="S26" s="10">
        <v>321000</v>
      </c>
      <c r="T26" s="9">
        <v>3</v>
      </c>
      <c r="U26" s="9">
        <v>3</v>
      </c>
      <c r="V26" s="9">
        <v>3</v>
      </c>
      <c r="W26" s="9">
        <v>3</v>
      </c>
      <c r="X26" s="9">
        <v>3</v>
      </c>
      <c r="Y26" s="11">
        <v>15</v>
      </c>
      <c r="Z26" s="11">
        <v>5870.562100054417</v>
      </c>
      <c r="AA26" s="11">
        <v>29352.810500272084</v>
      </c>
      <c r="AB26" s="11">
        <v>36826.11529355603</v>
      </c>
      <c r="AC26" s="11">
        <v>184130.57646778016</v>
      </c>
      <c r="AD26" s="11">
        <v>53</v>
      </c>
      <c r="AE26" s="11">
        <v>265</v>
      </c>
      <c r="AF26" s="11">
        <v>5560</v>
      </c>
      <c r="AG26" s="11">
        <v>600</v>
      </c>
      <c r="AH26" s="11">
        <v>200</v>
      </c>
      <c r="AI26" s="32">
        <f t="shared" si="0"/>
        <v>6360</v>
      </c>
      <c r="AJ26" s="32">
        <f t="shared" si="3"/>
        <v>31800</v>
      </c>
      <c r="AK26" s="12">
        <v>20721.8</v>
      </c>
      <c r="AL26" s="12">
        <f t="shared" si="4"/>
        <v>103609</v>
      </c>
      <c r="AM26" s="13">
        <v>55</v>
      </c>
      <c r="AN26" s="13">
        <v>57</v>
      </c>
      <c r="AO26" s="13">
        <v>58</v>
      </c>
      <c r="AP26" s="13">
        <v>59</v>
      </c>
      <c r="AQ26" s="13">
        <v>60</v>
      </c>
      <c r="AR26" s="14">
        <v>2359.2711999999997</v>
      </c>
      <c r="AS26" s="15">
        <f t="shared" si="5"/>
        <v>11796.355999999998</v>
      </c>
      <c r="AT26" s="14">
        <v>1886.8200000000002</v>
      </c>
      <c r="AU26" s="15">
        <f t="shared" si="6"/>
        <v>9434.1</v>
      </c>
    </row>
    <row r="27" spans="1:47" ht="15.75">
      <c r="A27" s="3">
        <v>21</v>
      </c>
      <c r="B27" s="5" t="s">
        <v>21</v>
      </c>
      <c r="C27" s="6">
        <v>100</v>
      </c>
      <c r="D27" s="6">
        <v>80</v>
      </c>
      <c r="E27" s="7">
        <v>45</v>
      </c>
      <c r="F27" s="7">
        <v>223</v>
      </c>
      <c r="G27" s="8">
        <v>22977</v>
      </c>
      <c r="H27" s="8">
        <f t="shared" si="1"/>
        <v>114885</v>
      </c>
      <c r="I27" s="9">
        <v>130000</v>
      </c>
      <c r="J27" s="9">
        <v>130000</v>
      </c>
      <c r="K27" s="9">
        <v>130000</v>
      </c>
      <c r="L27" s="9">
        <v>130000</v>
      </c>
      <c r="M27" s="9">
        <v>130000</v>
      </c>
      <c r="N27" s="9">
        <f t="shared" si="2"/>
        <v>650000</v>
      </c>
      <c r="O27" s="10">
        <v>205000</v>
      </c>
      <c r="P27" s="10">
        <v>225000</v>
      </c>
      <c r="Q27" s="10">
        <v>248000</v>
      </c>
      <c r="R27" s="10">
        <v>272000</v>
      </c>
      <c r="S27" s="10">
        <v>299000</v>
      </c>
      <c r="T27" s="9">
        <v>5</v>
      </c>
      <c r="U27" s="9">
        <v>5</v>
      </c>
      <c r="V27" s="9">
        <v>5</v>
      </c>
      <c r="W27" s="9">
        <v>5</v>
      </c>
      <c r="X27" s="9">
        <v>5</v>
      </c>
      <c r="Y27" s="11">
        <v>25</v>
      </c>
      <c r="Z27" s="11">
        <v>6415.644265409978</v>
      </c>
      <c r="AA27" s="11">
        <v>32078.22132704989</v>
      </c>
      <c r="AB27" s="11">
        <v>38856.43815248917</v>
      </c>
      <c r="AC27" s="11">
        <v>194282.19076244585</v>
      </c>
      <c r="AD27" s="11">
        <v>44.6</v>
      </c>
      <c r="AE27" s="11">
        <v>223</v>
      </c>
      <c r="AF27" s="11">
        <v>4120</v>
      </c>
      <c r="AG27" s="11">
        <v>750</v>
      </c>
      <c r="AH27" s="11">
        <v>200</v>
      </c>
      <c r="AI27" s="32">
        <f t="shared" si="0"/>
        <v>5070</v>
      </c>
      <c r="AJ27" s="32">
        <f t="shared" si="3"/>
        <v>25350</v>
      </c>
      <c r="AK27" s="12">
        <v>32974</v>
      </c>
      <c r="AL27" s="12">
        <f t="shared" si="4"/>
        <v>164870</v>
      </c>
      <c r="AM27" s="13">
        <v>60</v>
      </c>
      <c r="AN27" s="13">
        <v>60</v>
      </c>
      <c r="AO27" s="13">
        <v>60</v>
      </c>
      <c r="AP27" s="13">
        <v>60</v>
      </c>
      <c r="AQ27" s="13">
        <v>62</v>
      </c>
      <c r="AR27" s="14">
        <v>3783.3648000000003</v>
      </c>
      <c r="AS27" s="15">
        <f t="shared" si="5"/>
        <v>18916.824</v>
      </c>
      <c r="AT27" s="14">
        <v>2229.4324</v>
      </c>
      <c r="AU27" s="15">
        <f t="shared" si="6"/>
        <v>11147.162</v>
      </c>
    </row>
    <row r="28" spans="1:47" ht="15.75">
      <c r="A28" s="3">
        <v>22</v>
      </c>
      <c r="B28" s="5" t="s">
        <v>24</v>
      </c>
      <c r="C28" s="6">
        <v>100</v>
      </c>
      <c r="D28" s="6">
        <v>80</v>
      </c>
      <c r="E28" s="7">
        <v>33</v>
      </c>
      <c r="F28" s="7">
        <v>161</v>
      </c>
      <c r="G28" s="8">
        <v>10000</v>
      </c>
      <c r="H28" s="8">
        <f t="shared" si="1"/>
        <v>50000</v>
      </c>
      <c r="I28" s="9">
        <v>29200</v>
      </c>
      <c r="J28" s="9">
        <v>29200</v>
      </c>
      <c r="K28" s="9">
        <v>29200</v>
      </c>
      <c r="L28" s="9">
        <v>29200</v>
      </c>
      <c r="M28" s="9">
        <v>29200</v>
      </c>
      <c r="N28" s="9">
        <f t="shared" si="2"/>
        <v>146000</v>
      </c>
      <c r="O28" s="10">
        <v>175000</v>
      </c>
      <c r="P28" s="10">
        <v>202000</v>
      </c>
      <c r="Q28" s="10">
        <v>222000</v>
      </c>
      <c r="R28" s="10">
        <v>244000</v>
      </c>
      <c r="S28" s="10">
        <v>268000</v>
      </c>
      <c r="T28" s="9">
        <v>3</v>
      </c>
      <c r="U28" s="9">
        <v>3</v>
      </c>
      <c r="V28" s="9">
        <v>3</v>
      </c>
      <c r="W28" s="9">
        <v>3</v>
      </c>
      <c r="X28" s="9">
        <v>3</v>
      </c>
      <c r="Y28" s="11">
        <v>15</v>
      </c>
      <c r="Z28" s="11">
        <v>3928.9656596627087</v>
      </c>
      <c r="AA28" s="11">
        <v>19644.828298313543</v>
      </c>
      <c r="AB28" s="11">
        <v>24521.788307336945</v>
      </c>
      <c r="AC28" s="11">
        <v>122608.94153668472</v>
      </c>
      <c r="AD28" s="11">
        <v>32.2</v>
      </c>
      <c r="AE28" s="11">
        <v>161</v>
      </c>
      <c r="AF28" s="11">
        <v>3400</v>
      </c>
      <c r="AG28" s="11">
        <v>500</v>
      </c>
      <c r="AH28" s="11">
        <v>200</v>
      </c>
      <c r="AI28" s="32">
        <f t="shared" si="0"/>
        <v>4100</v>
      </c>
      <c r="AJ28" s="32">
        <f t="shared" si="3"/>
        <v>20500</v>
      </c>
      <c r="AK28" s="12">
        <v>10227.2</v>
      </c>
      <c r="AL28" s="12">
        <f t="shared" si="4"/>
        <v>51136</v>
      </c>
      <c r="AM28" s="13">
        <v>55</v>
      </c>
      <c r="AN28" s="13">
        <v>57</v>
      </c>
      <c r="AO28" s="13">
        <v>58</v>
      </c>
      <c r="AP28" s="13">
        <v>59</v>
      </c>
      <c r="AQ28" s="13">
        <v>60</v>
      </c>
      <c r="AR28" s="14">
        <v>2232.314</v>
      </c>
      <c r="AS28" s="15">
        <f t="shared" si="5"/>
        <v>11161.57</v>
      </c>
      <c r="AT28" s="14">
        <v>1606.2487999999998</v>
      </c>
      <c r="AU28" s="15">
        <f t="shared" si="6"/>
        <v>8031.243999999999</v>
      </c>
    </row>
    <row r="29" spans="1:47" ht="15.75">
      <c r="A29" s="3">
        <v>23</v>
      </c>
      <c r="B29" s="5" t="s">
        <v>26</v>
      </c>
      <c r="C29" s="6">
        <v>100</v>
      </c>
      <c r="D29" s="6">
        <v>80</v>
      </c>
      <c r="E29" s="7">
        <v>46</v>
      </c>
      <c r="F29" s="7">
        <v>229</v>
      </c>
      <c r="G29" s="8">
        <v>14341.039999999999</v>
      </c>
      <c r="H29" s="8">
        <f t="shared" si="1"/>
        <v>71705.2</v>
      </c>
      <c r="I29" s="9">
        <v>32000</v>
      </c>
      <c r="J29" s="9">
        <v>32000</v>
      </c>
      <c r="K29" s="9">
        <v>32000</v>
      </c>
      <c r="L29" s="9">
        <v>32000</v>
      </c>
      <c r="M29" s="9">
        <v>32000</v>
      </c>
      <c r="N29" s="9">
        <f t="shared" si="2"/>
        <v>160000</v>
      </c>
      <c r="O29" s="10">
        <v>166000</v>
      </c>
      <c r="P29" s="10">
        <v>191000</v>
      </c>
      <c r="Q29" s="10">
        <v>220000</v>
      </c>
      <c r="R29" s="10">
        <v>242000</v>
      </c>
      <c r="S29" s="10">
        <v>266000</v>
      </c>
      <c r="T29" s="9">
        <v>3</v>
      </c>
      <c r="U29" s="9">
        <v>3</v>
      </c>
      <c r="V29" s="9">
        <v>3</v>
      </c>
      <c r="W29" s="9">
        <v>3</v>
      </c>
      <c r="X29" s="9">
        <v>3</v>
      </c>
      <c r="Y29" s="11">
        <v>15</v>
      </c>
      <c r="Z29" s="11">
        <v>6261.954921009781</v>
      </c>
      <c r="AA29" s="11">
        <v>31309.774605048908</v>
      </c>
      <c r="AB29" s="11">
        <v>39793.55013361106</v>
      </c>
      <c r="AC29" s="11">
        <v>198967.75066805532</v>
      </c>
      <c r="AD29" s="11">
        <v>45.8</v>
      </c>
      <c r="AE29" s="11">
        <v>229</v>
      </c>
      <c r="AF29" s="11">
        <v>5340</v>
      </c>
      <c r="AG29" s="11">
        <v>500</v>
      </c>
      <c r="AH29" s="11">
        <v>200</v>
      </c>
      <c r="AI29" s="32">
        <f t="shared" si="0"/>
        <v>6040</v>
      </c>
      <c r="AJ29" s="32">
        <f t="shared" si="3"/>
        <v>30200</v>
      </c>
      <c r="AK29" s="12">
        <v>17310.4</v>
      </c>
      <c r="AL29" s="12">
        <f t="shared" si="4"/>
        <v>86552</v>
      </c>
      <c r="AM29" s="13">
        <v>55</v>
      </c>
      <c r="AN29" s="13">
        <v>57</v>
      </c>
      <c r="AO29" s="13">
        <v>58</v>
      </c>
      <c r="AP29" s="13">
        <v>59</v>
      </c>
      <c r="AQ29" s="13">
        <v>60</v>
      </c>
      <c r="AR29" s="14">
        <v>1610.4047999999998</v>
      </c>
      <c r="AS29" s="15">
        <f t="shared" si="5"/>
        <v>8052.023999999999</v>
      </c>
      <c r="AT29" s="14">
        <v>1271.9512</v>
      </c>
      <c r="AU29" s="15">
        <f t="shared" si="6"/>
        <v>6359.755999999999</v>
      </c>
    </row>
    <row r="30" spans="1:47" ht="15.75">
      <c r="A30" s="3">
        <v>24</v>
      </c>
      <c r="B30" s="5" t="s">
        <v>22</v>
      </c>
      <c r="C30" s="6">
        <v>100</v>
      </c>
      <c r="D30" s="6">
        <v>80</v>
      </c>
      <c r="E30" s="7">
        <v>19</v>
      </c>
      <c r="F30" s="7">
        <v>145</v>
      </c>
      <c r="G30" s="8">
        <v>6695.780000000001</v>
      </c>
      <c r="H30" s="8">
        <f t="shared" si="1"/>
        <v>33478.9</v>
      </c>
      <c r="I30" s="9">
        <v>64000</v>
      </c>
      <c r="J30" s="9">
        <v>64000</v>
      </c>
      <c r="K30" s="9">
        <v>64000</v>
      </c>
      <c r="L30" s="9">
        <v>64000</v>
      </c>
      <c r="M30" s="9">
        <v>64000</v>
      </c>
      <c r="N30" s="9">
        <f t="shared" si="2"/>
        <v>320000</v>
      </c>
      <c r="O30" s="10">
        <v>241000</v>
      </c>
      <c r="P30" s="10">
        <v>265000</v>
      </c>
      <c r="Q30" s="10">
        <v>291000</v>
      </c>
      <c r="R30" s="10">
        <v>320000</v>
      </c>
      <c r="S30" s="10">
        <v>352000</v>
      </c>
      <c r="T30" s="9">
        <v>3</v>
      </c>
      <c r="U30" s="9">
        <v>3</v>
      </c>
      <c r="V30" s="9">
        <v>3</v>
      </c>
      <c r="W30" s="9">
        <v>3</v>
      </c>
      <c r="X30" s="9">
        <v>3</v>
      </c>
      <c r="Y30" s="11">
        <v>15</v>
      </c>
      <c r="Z30" s="11">
        <v>3097.3337059956666</v>
      </c>
      <c r="AA30" s="11">
        <v>15486.668529978333</v>
      </c>
      <c r="AB30" s="11">
        <v>19207.68400708461</v>
      </c>
      <c r="AC30" s="11">
        <v>96038.42003542304</v>
      </c>
      <c r="AD30" s="11">
        <v>29</v>
      </c>
      <c r="AE30" s="11">
        <v>145</v>
      </c>
      <c r="AF30" s="11">
        <v>2920</v>
      </c>
      <c r="AG30" s="11">
        <v>400</v>
      </c>
      <c r="AH30" s="11">
        <v>200</v>
      </c>
      <c r="AI30" s="32">
        <f t="shared" si="0"/>
        <v>3520</v>
      </c>
      <c r="AJ30" s="32">
        <f t="shared" si="3"/>
        <v>17600</v>
      </c>
      <c r="AK30" s="12">
        <v>8171.8</v>
      </c>
      <c r="AL30" s="12">
        <f t="shared" si="4"/>
        <v>40859</v>
      </c>
      <c r="AM30" s="13">
        <v>55</v>
      </c>
      <c r="AN30" s="13">
        <v>57</v>
      </c>
      <c r="AO30" s="13">
        <v>58</v>
      </c>
      <c r="AP30" s="13">
        <v>59</v>
      </c>
      <c r="AQ30" s="13">
        <v>60</v>
      </c>
      <c r="AR30" s="14">
        <v>1430.7332</v>
      </c>
      <c r="AS30" s="15">
        <f t="shared" si="5"/>
        <v>7153.665999999999</v>
      </c>
      <c r="AT30" s="14">
        <v>1115.036</v>
      </c>
      <c r="AU30" s="15">
        <f t="shared" si="6"/>
        <v>5575.18</v>
      </c>
    </row>
    <row r="31" spans="1:47" ht="15.75">
      <c r="A31" s="3">
        <v>25</v>
      </c>
      <c r="B31" s="5" t="s">
        <v>62</v>
      </c>
      <c r="C31" s="6">
        <v>100</v>
      </c>
      <c r="D31" s="6">
        <v>80</v>
      </c>
      <c r="E31" s="7">
        <v>58</v>
      </c>
      <c r="F31" s="7">
        <v>286</v>
      </c>
      <c r="G31" s="8">
        <v>12357.939999999999</v>
      </c>
      <c r="H31" s="8">
        <f t="shared" si="1"/>
        <v>61789.7</v>
      </c>
      <c r="I31" s="9">
        <v>150000</v>
      </c>
      <c r="J31" s="9">
        <v>150000</v>
      </c>
      <c r="K31" s="9">
        <v>150000</v>
      </c>
      <c r="L31" s="9">
        <v>150000</v>
      </c>
      <c r="M31" s="9">
        <v>150000</v>
      </c>
      <c r="N31" s="9">
        <f t="shared" si="2"/>
        <v>750000</v>
      </c>
      <c r="O31" s="10">
        <v>228000</v>
      </c>
      <c r="P31" s="10">
        <v>251000</v>
      </c>
      <c r="Q31" s="10">
        <v>276000</v>
      </c>
      <c r="R31" s="10">
        <v>303000</v>
      </c>
      <c r="S31" s="10">
        <v>334000</v>
      </c>
      <c r="T31" s="9">
        <v>3</v>
      </c>
      <c r="U31" s="9">
        <v>3</v>
      </c>
      <c r="V31" s="9">
        <v>3</v>
      </c>
      <c r="W31" s="9">
        <v>3</v>
      </c>
      <c r="X31" s="9">
        <v>3</v>
      </c>
      <c r="Y31" s="11">
        <v>15</v>
      </c>
      <c r="Z31" s="11">
        <v>6099.730807628763</v>
      </c>
      <c r="AA31" s="11">
        <v>30498.654038143814</v>
      </c>
      <c r="AB31" s="11">
        <v>37859.427757521364</v>
      </c>
      <c r="AC31" s="11">
        <v>189297.13878760682</v>
      </c>
      <c r="AD31" s="11">
        <v>57.2</v>
      </c>
      <c r="AE31" s="11">
        <v>286</v>
      </c>
      <c r="AF31" s="11">
        <v>5630</v>
      </c>
      <c r="AG31" s="11">
        <v>400</v>
      </c>
      <c r="AH31" s="11">
        <v>200</v>
      </c>
      <c r="AI31" s="32">
        <f t="shared" si="0"/>
        <v>6230</v>
      </c>
      <c r="AJ31" s="32">
        <f t="shared" si="3"/>
        <v>31150</v>
      </c>
      <c r="AK31" s="12">
        <v>19367.8</v>
      </c>
      <c r="AL31" s="12">
        <f t="shared" si="4"/>
        <v>96839</v>
      </c>
      <c r="AM31" s="13">
        <v>55</v>
      </c>
      <c r="AN31" s="13">
        <v>57</v>
      </c>
      <c r="AO31" s="13">
        <v>58</v>
      </c>
      <c r="AP31" s="13">
        <v>59</v>
      </c>
      <c r="AQ31" s="13">
        <v>60</v>
      </c>
      <c r="AR31" s="14">
        <v>1962.9072</v>
      </c>
      <c r="AS31" s="15">
        <f t="shared" si="5"/>
        <v>9814.536</v>
      </c>
      <c r="AT31" s="14">
        <v>1525.6592</v>
      </c>
      <c r="AU31" s="15">
        <f t="shared" si="6"/>
        <v>7628.296</v>
      </c>
    </row>
    <row r="32" spans="1:47" ht="15.75">
      <c r="A32" s="3">
        <v>26</v>
      </c>
      <c r="B32" s="5" t="s">
        <v>63</v>
      </c>
      <c r="C32" s="6">
        <v>100</v>
      </c>
      <c r="D32" s="6">
        <v>80</v>
      </c>
      <c r="E32" s="7">
        <v>127</v>
      </c>
      <c r="F32" s="7">
        <v>635</v>
      </c>
      <c r="G32" s="8">
        <v>25969.579999999998</v>
      </c>
      <c r="H32" s="8">
        <f t="shared" si="1"/>
        <v>129847.9</v>
      </c>
      <c r="I32" s="9">
        <v>250000</v>
      </c>
      <c r="J32" s="9">
        <v>250000</v>
      </c>
      <c r="K32" s="9">
        <v>250000</v>
      </c>
      <c r="L32" s="9">
        <v>250000</v>
      </c>
      <c r="M32" s="9">
        <v>250000</v>
      </c>
      <c r="N32" s="9">
        <f t="shared" si="2"/>
        <v>1250000</v>
      </c>
      <c r="O32" s="10">
        <v>830000</v>
      </c>
      <c r="P32" s="10">
        <v>896000</v>
      </c>
      <c r="Q32" s="10">
        <v>968000</v>
      </c>
      <c r="R32" s="10">
        <v>1045000</v>
      </c>
      <c r="S32" s="10">
        <v>1129000</v>
      </c>
      <c r="T32" s="9">
        <v>3</v>
      </c>
      <c r="U32" s="9">
        <v>3</v>
      </c>
      <c r="V32" s="9">
        <v>3</v>
      </c>
      <c r="W32" s="9">
        <v>3</v>
      </c>
      <c r="X32" s="9">
        <v>3</v>
      </c>
      <c r="Y32" s="11">
        <v>15</v>
      </c>
      <c r="Z32" s="11">
        <v>11655.05257900313</v>
      </c>
      <c r="AA32" s="11">
        <v>58275.26289501565</v>
      </c>
      <c r="AB32" s="11">
        <v>72908.29747315559</v>
      </c>
      <c r="AC32" s="11">
        <v>364541.48736577795</v>
      </c>
      <c r="AD32" s="11">
        <v>127</v>
      </c>
      <c r="AE32" s="11">
        <v>635</v>
      </c>
      <c r="AF32" s="11">
        <v>13500</v>
      </c>
      <c r="AG32" s="11">
        <v>1350</v>
      </c>
      <c r="AH32" s="11">
        <v>200</v>
      </c>
      <c r="AI32" s="32">
        <f t="shared" si="0"/>
        <v>15050</v>
      </c>
      <c r="AJ32" s="32">
        <f t="shared" si="3"/>
        <v>75250</v>
      </c>
      <c r="AK32" s="12">
        <v>43395.5</v>
      </c>
      <c r="AL32" s="12">
        <f t="shared" si="4"/>
        <v>216977.5</v>
      </c>
      <c r="AM32" s="13">
        <v>55</v>
      </c>
      <c r="AN32" s="13">
        <v>57</v>
      </c>
      <c r="AO32" s="13">
        <v>58</v>
      </c>
      <c r="AP32" s="13">
        <v>59</v>
      </c>
      <c r="AQ32" s="13">
        <v>60</v>
      </c>
      <c r="AR32" s="14">
        <v>6710.523000000001</v>
      </c>
      <c r="AS32" s="15">
        <f t="shared" si="5"/>
        <v>33552.615000000005</v>
      </c>
      <c r="AT32" s="14">
        <v>4777.812</v>
      </c>
      <c r="AU32" s="15">
        <f t="shared" si="6"/>
        <v>23889.059999999998</v>
      </c>
    </row>
    <row r="33" spans="1:47" ht="15.75">
      <c r="A33" s="3">
        <v>27</v>
      </c>
      <c r="B33" s="5" t="s">
        <v>27</v>
      </c>
      <c r="C33" s="6">
        <v>100</v>
      </c>
      <c r="D33" s="6">
        <v>80</v>
      </c>
      <c r="E33" s="7">
        <v>96</v>
      </c>
      <c r="F33" s="7">
        <v>480</v>
      </c>
      <c r="G33" s="8">
        <v>24966.199999999997</v>
      </c>
      <c r="H33" s="8">
        <f t="shared" si="1"/>
        <v>124830.99999999999</v>
      </c>
      <c r="I33" s="9">
        <v>76000</v>
      </c>
      <c r="J33" s="9">
        <v>76000</v>
      </c>
      <c r="K33" s="9">
        <v>76000</v>
      </c>
      <c r="L33" s="9">
        <v>76000</v>
      </c>
      <c r="M33" s="9">
        <v>76000</v>
      </c>
      <c r="N33" s="9">
        <f t="shared" si="2"/>
        <v>380000</v>
      </c>
      <c r="O33" s="10">
        <v>1080000</v>
      </c>
      <c r="P33" s="10">
        <v>1166000</v>
      </c>
      <c r="Q33" s="10">
        <v>1259000</v>
      </c>
      <c r="R33" s="10">
        <v>1360000</v>
      </c>
      <c r="S33" s="10">
        <v>1469000</v>
      </c>
      <c r="T33" s="9">
        <v>3</v>
      </c>
      <c r="U33" s="9">
        <v>3</v>
      </c>
      <c r="V33" s="9">
        <v>3</v>
      </c>
      <c r="W33" s="9">
        <v>3</v>
      </c>
      <c r="X33" s="9">
        <v>3</v>
      </c>
      <c r="Y33" s="11">
        <v>15</v>
      </c>
      <c r="Z33" s="11">
        <v>10050.884326531794</v>
      </c>
      <c r="AA33" s="11">
        <v>50254.42163265897</v>
      </c>
      <c r="AB33" s="11">
        <v>68808.2380803777</v>
      </c>
      <c r="AC33" s="11">
        <v>344041.1904018885</v>
      </c>
      <c r="AD33" s="11">
        <v>96</v>
      </c>
      <c r="AE33" s="11">
        <v>480</v>
      </c>
      <c r="AF33" s="11">
        <v>9500</v>
      </c>
      <c r="AG33" s="11">
        <v>1050</v>
      </c>
      <c r="AH33" s="11">
        <v>200</v>
      </c>
      <c r="AI33" s="32">
        <f t="shared" si="0"/>
        <v>10750</v>
      </c>
      <c r="AJ33" s="32">
        <f t="shared" si="3"/>
        <v>53750</v>
      </c>
      <c r="AK33" s="12">
        <v>27483.4</v>
      </c>
      <c r="AL33" s="12">
        <f t="shared" si="4"/>
        <v>137417</v>
      </c>
      <c r="AM33" s="13">
        <v>55</v>
      </c>
      <c r="AN33" s="13">
        <v>57</v>
      </c>
      <c r="AO33" s="13">
        <v>58</v>
      </c>
      <c r="AP33" s="13">
        <v>59</v>
      </c>
      <c r="AQ33" s="13">
        <v>60</v>
      </c>
      <c r="AR33" s="14">
        <v>6317.8812</v>
      </c>
      <c r="AS33" s="15">
        <f t="shared" si="5"/>
        <v>31589.406</v>
      </c>
      <c r="AT33" s="14">
        <v>4277.2184</v>
      </c>
      <c r="AU33" s="15">
        <f t="shared" si="6"/>
        <v>21386.091999999997</v>
      </c>
    </row>
    <row r="34" spans="1:47" ht="15.75">
      <c r="A34" s="3">
        <v>28</v>
      </c>
      <c r="B34" s="5" t="s">
        <v>28</v>
      </c>
      <c r="C34" s="6">
        <v>100</v>
      </c>
      <c r="D34" s="6">
        <v>80</v>
      </c>
      <c r="E34" s="7">
        <v>53</v>
      </c>
      <c r="F34" s="7">
        <v>262</v>
      </c>
      <c r="G34" s="8">
        <v>12391.119999999999</v>
      </c>
      <c r="H34" s="8">
        <f t="shared" si="1"/>
        <v>61955.59999999999</v>
      </c>
      <c r="I34" s="9">
        <v>100000</v>
      </c>
      <c r="J34" s="9">
        <v>150000</v>
      </c>
      <c r="K34" s="9">
        <v>150000</v>
      </c>
      <c r="L34" s="9">
        <v>150000</v>
      </c>
      <c r="M34" s="9">
        <v>150000</v>
      </c>
      <c r="N34" s="9">
        <f t="shared" si="2"/>
        <v>700000</v>
      </c>
      <c r="O34" s="10">
        <v>545000</v>
      </c>
      <c r="P34" s="10">
        <v>589000</v>
      </c>
      <c r="Q34" s="10">
        <v>636000</v>
      </c>
      <c r="R34" s="10">
        <v>687000</v>
      </c>
      <c r="S34" s="10">
        <v>742000</v>
      </c>
      <c r="T34" s="9">
        <v>3</v>
      </c>
      <c r="U34" s="9">
        <v>3</v>
      </c>
      <c r="V34" s="9">
        <v>3</v>
      </c>
      <c r="W34" s="9">
        <v>3</v>
      </c>
      <c r="X34" s="9">
        <v>3</v>
      </c>
      <c r="Y34" s="11">
        <v>15</v>
      </c>
      <c r="Z34" s="11">
        <v>4198.4332094634665</v>
      </c>
      <c r="AA34" s="11">
        <v>20992.166047317332</v>
      </c>
      <c r="AB34" s="11">
        <v>31010.523840152135</v>
      </c>
      <c r="AC34" s="11">
        <v>155052.61920076067</v>
      </c>
      <c r="AD34" s="11">
        <v>52.4</v>
      </c>
      <c r="AE34" s="11">
        <v>262</v>
      </c>
      <c r="AF34" s="11">
        <v>4110</v>
      </c>
      <c r="AG34" s="11">
        <v>650</v>
      </c>
      <c r="AH34" s="11">
        <v>200</v>
      </c>
      <c r="AI34" s="32">
        <f t="shared" si="0"/>
        <v>4960</v>
      </c>
      <c r="AJ34" s="32">
        <f t="shared" si="3"/>
        <v>24800</v>
      </c>
      <c r="AK34" s="12">
        <v>15349.6</v>
      </c>
      <c r="AL34" s="12">
        <f t="shared" si="4"/>
        <v>76748</v>
      </c>
      <c r="AM34" s="13">
        <v>55</v>
      </c>
      <c r="AN34" s="13">
        <v>57</v>
      </c>
      <c r="AO34" s="13">
        <v>58</v>
      </c>
      <c r="AP34" s="13">
        <v>59</v>
      </c>
      <c r="AQ34" s="13">
        <v>60</v>
      </c>
      <c r="AR34" s="14">
        <v>3460.6399999999994</v>
      </c>
      <c r="AS34" s="15">
        <f t="shared" si="5"/>
        <v>17303.199999999997</v>
      </c>
      <c r="AT34" s="14">
        <v>2444.9775999999997</v>
      </c>
      <c r="AU34" s="15">
        <f t="shared" si="6"/>
        <v>12224.887999999999</v>
      </c>
    </row>
    <row r="35" spans="1:47" ht="15.75">
      <c r="A35" s="3">
        <v>29</v>
      </c>
      <c r="B35" s="5" t="s">
        <v>29</v>
      </c>
      <c r="C35" s="6">
        <v>100</v>
      </c>
      <c r="D35" s="6">
        <v>80</v>
      </c>
      <c r="E35" s="7">
        <v>32</v>
      </c>
      <c r="F35" s="7">
        <v>159</v>
      </c>
      <c r="G35" s="8">
        <v>7566.859999999999</v>
      </c>
      <c r="H35" s="8">
        <f t="shared" si="1"/>
        <v>37834.299999999996</v>
      </c>
      <c r="I35" s="9">
        <v>150000</v>
      </c>
      <c r="J35" s="9">
        <v>150000</v>
      </c>
      <c r="K35" s="9">
        <v>150000</v>
      </c>
      <c r="L35" s="9">
        <v>150000</v>
      </c>
      <c r="M35" s="9">
        <v>150000</v>
      </c>
      <c r="N35" s="9">
        <f t="shared" si="2"/>
        <v>750000</v>
      </c>
      <c r="O35" s="10">
        <v>279000</v>
      </c>
      <c r="P35" s="10">
        <v>307000</v>
      </c>
      <c r="Q35" s="10">
        <v>338000</v>
      </c>
      <c r="R35" s="10">
        <v>371000</v>
      </c>
      <c r="S35" s="10">
        <v>408000</v>
      </c>
      <c r="T35" s="9">
        <v>3</v>
      </c>
      <c r="U35" s="9">
        <v>3</v>
      </c>
      <c r="V35" s="9">
        <v>3</v>
      </c>
      <c r="W35" s="9">
        <v>3</v>
      </c>
      <c r="X35" s="9">
        <v>3</v>
      </c>
      <c r="Y35" s="11">
        <v>15</v>
      </c>
      <c r="Z35" s="11">
        <v>2913.2519476503685</v>
      </c>
      <c r="AA35" s="11">
        <v>14566.259738251843</v>
      </c>
      <c r="AB35" s="11">
        <v>21552.01976284636</v>
      </c>
      <c r="AC35" s="11">
        <v>107760.09881423181</v>
      </c>
      <c r="AD35" s="11">
        <v>31.8</v>
      </c>
      <c r="AE35" s="11">
        <v>159</v>
      </c>
      <c r="AF35" s="11">
        <v>3810</v>
      </c>
      <c r="AG35" s="11">
        <v>400</v>
      </c>
      <c r="AH35" s="11">
        <v>200</v>
      </c>
      <c r="AI35" s="32">
        <f t="shared" si="0"/>
        <v>4410</v>
      </c>
      <c r="AJ35" s="32">
        <f t="shared" si="3"/>
        <v>22050</v>
      </c>
      <c r="AK35" s="12">
        <v>10624.6</v>
      </c>
      <c r="AL35" s="12">
        <f t="shared" si="4"/>
        <v>53123</v>
      </c>
      <c r="AM35" s="13">
        <v>55</v>
      </c>
      <c r="AN35" s="13">
        <v>57</v>
      </c>
      <c r="AO35" s="13">
        <v>58</v>
      </c>
      <c r="AP35" s="13">
        <v>59</v>
      </c>
      <c r="AQ35" s="13">
        <v>60</v>
      </c>
      <c r="AR35" s="14">
        <v>4317.9532</v>
      </c>
      <c r="AS35" s="15">
        <f t="shared" si="5"/>
        <v>21589.766</v>
      </c>
      <c r="AT35" s="14">
        <v>1667.9346666666668</v>
      </c>
      <c r="AU35" s="15">
        <f t="shared" si="6"/>
        <v>8339.673333333334</v>
      </c>
    </row>
    <row r="36" spans="1:47" ht="15.75">
      <c r="A36" s="3">
        <v>30</v>
      </c>
      <c r="B36" s="5" t="s">
        <v>30</v>
      </c>
      <c r="C36" s="6">
        <v>100</v>
      </c>
      <c r="D36" s="6">
        <v>80</v>
      </c>
      <c r="E36" s="7">
        <v>29</v>
      </c>
      <c r="F36" s="7">
        <v>141</v>
      </c>
      <c r="G36" s="8">
        <v>6742.259999999999</v>
      </c>
      <c r="H36" s="8">
        <f t="shared" si="1"/>
        <v>33711.299999999996</v>
      </c>
      <c r="I36" s="9">
        <v>130000</v>
      </c>
      <c r="J36" s="9">
        <v>120000</v>
      </c>
      <c r="K36" s="9">
        <v>120000</v>
      </c>
      <c r="L36" s="9">
        <v>120000</v>
      </c>
      <c r="M36" s="9">
        <v>120000</v>
      </c>
      <c r="N36" s="9">
        <f t="shared" si="2"/>
        <v>610000</v>
      </c>
      <c r="O36" s="10">
        <v>229000</v>
      </c>
      <c r="P36" s="10">
        <v>251000</v>
      </c>
      <c r="Q36" s="10">
        <v>276000</v>
      </c>
      <c r="R36" s="10">
        <v>304000</v>
      </c>
      <c r="S36" s="10">
        <v>334000</v>
      </c>
      <c r="T36" s="9">
        <v>3</v>
      </c>
      <c r="U36" s="9">
        <v>3</v>
      </c>
      <c r="V36" s="9">
        <v>3</v>
      </c>
      <c r="W36" s="9">
        <v>3</v>
      </c>
      <c r="X36" s="9">
        <v>3</v>
      </c>
      <c r="Y36" s="11">
        <v>15</v>
      </c>
      <c r="Z36" s="11">
        <v>2065.2362856719265</v>
      </c>
      <c r="AA36" s="11">
        <v>10326.181428359632</v>
      </c>
      <c r="AB36" s="11">
        <v>17029.55986723296</v>
      </c>
      <c r="AC36" s="11">
        <v>85147.79933616481</v>
      </c>
      <c r="AD36" s="11">
        <v>28.2</v>
      </c>
      <c r="AE36" s="11">
        <v>141</v>
      </c>
      <c r="AF36" s="11">
        <v>2860</v>
      </c>
      <c r="AG36" s="11">
        <v>500</v>
      </c>
      <c r="AH36" s="11">
        <v>200</v>
      </c>
      <c r="AI36" s="32">
        <f t="shared" si="0"/>
        <v>3560</v>
      </c>
      <c r="AJ36" s="32">
        <f t="shared" si="3"/>
        <v>17800</v>
      </c>
      <c r="AK36" s="12">
        <v>11190.2</v>
      </c>
      <c r="AL36" s="12">
        <f t="shared" si="4"/>
        <v>55951</v>
      </c>
      <c r="AM36" s="13">
        <v>55</v>
      </c>
      <c r="AN36" s="13">
        <v>57</v>
      </c>
      <c r="AO36" s="13">
        <v>58</v>
      </c>
      <c r="AP36" s="13">
        <v>59</v>
      </c>
      <c r="AQ36" s="13">
        <v>60</v>
      </c>
      <c r="AR36" s="14">
        <v>2194.4884</v>
      </c>
      <c r="AS36" s="15">
        <f t="shared" si="5"/>
        <v>10972.442000000001</v>
      </c>
      <c r="AT36" s="14">
        <v>1411.7393333333334</v>
      </c>
      <c r="AU36" s="15">
        <f t="shared" si="6"/>
        <v>7058.696666666667</v>
      </c>
    </row>
    <row r="37" spans="1:47" ht="15.75">
      <c r="A37" s="3">
        <v>31</v>
      </c>
      <c r="B37" s="5" t="s">
        <v>64</v>
      </c>
      <c r="C37" s="6">
        <v>100</v>
      </c>
      <c r="D37" s="6">
        <v>80</v>
      </c>
      <c r="E37" s="7">
        <v>33</v>
      </c>
      <c r="F37" s="7">
        <v>161</v>
      </c>
      <c r="G37" s="8">
        <v>11852.82</v>
      </c>
      <c r="H37" s="8">
        <f t="shared" si="1"/>
        <v>59264.1</v>
      </c>
      <c r="I37" s="9">
        <v>61000</v>
      </c>
      <c r="J37" s="9">
        <v>61000</v>
      </c>
      <c r="K37" s="9">
        <v>61000</v>
      </c>
      <c r="L37" s="9">
        <v>61000</v>
      </c>
      <c r="M37" s="9">
        <v>61000</v>
      </c>
      <c r="N37" s="9">
        <f t="shared" si="2"/>
        <v>305000</v>
      </c>
      <c r="O37" s="10">
        <v>91000</v>
      </c>
      <c r="P37" s="10">
        <v>105000</v>
      </c>
      <c r="Q37" s="10">
        <v>121000</v>
      </c>
      <c r="R37" s="10">
        <v>139000</v>
      </c>
      <c r="S37" s="10">
        <v>160000</v>
      </c>
      <c r="T37" s="9">
        <v>3</v>
      </c>
      <c r="U37" s="9">
        <v>3</v>
      </c>
      <c r="V37" s="9">
        <v>3</v>
      </c>
      <c r="W37" s="9">
        <v>3</v>
      </c>
      <c r="X37" s="9">
        <v>3</v>
      </c>
      <c r="Y37" s="11">
        <v>15</v>
      </c>
      <c r="Z37" s="11">
        <v>3767.414675382856</v>
      </c>
      <c r="AA37" s="11">
        <v>18837.07337691428</v>
      </c>
      <c r="AB37" s="11">
        <v>27499.59516710555</v>
      </c>
      <c r="AC37" s="11">
        <v>137497.97583552776</v>
      </c>
      <c r="AD37" s="11">
        <v>30.4</v>
      </c>
      <c r="AE37" s="11">
        <v>152</v>
      </c>
      <c r="AF37" s="11">
        <v>3490</v>
      </c>
      <c r="AG37" s="11">
        <v>450</v>
      </c>
      <c r="AH37" s="11">
        <v>200</v>
      </c>
      <c r="AI37" s="32">
        <f t="shared" si="0"/>
        <v>4140</v>
      </c>
      <c r="AJ37" s="32">
        <f t="shared" si="3"/>
        <v>20700</v>
      </c>
      <c r="AK37" s="12">
        <v>11516.4</v>
      </c>
      <c r="AL37" s="12">
        <f t="shared" si="4"/>
        <v>57582</v>
      </c>
      <c r="AM37" s="13">
        <v>55</v>
      </c>
      <c r="AN37" s="13">
        <v>57</v>
      </c>
      <c r="AO37" s="13">
        <v>58</v>
      </c>
      <c r="AP37" s="13">
        <v>59</v>
      </c>
      <c r="AQ37" s="13">
        <v>60</v>
      </c>
      <c r="AR37" s="14">
        <v>2171.1492</v>
      </c>
      <c r="AS37" s="15">
        <f t="shared" si="5"/>
        <v>10855.746</v>
      </c>
      <c r="AT37" s="14">
        <v>1131.2392</v>
      </c>
      <c r="AU37" s="15">
        <f t="shared" si="6"/>
        <v>5656.196</v>
      </c>
    </row>
    <row r="38" spans="1:47" ht="15.75">
      <c r="A38" s="3">
        <v>32</v>
      </c>
      <c r="B38" s="5" t="s">
        <v>36</v>
      </c>
      <c r="C38" s="6">
        <v>100</v>
      </c>
      <c r="D38" s="6">
        <v>80</v>
      </c>
      <c r="E38" s="7">
        <v>12</v>
      </c>
      <c r="F38" s="7">
        <v>56</v>
      </c>
      <c r="G38" s="8">
        <v>19199.88</v>
      </c>
      <c r="H38" s="8">
        <f t="shared" si="1"/>
        <v>95999.40000000001</v>
      </c>
      <c r="I38" s="9">
        <v>23200</v>
      </c>
      <c r="J38" s="9">
        <v>23200</v>
      </c>
      <c r="K38" s="9">
        <v>23200</v>
      </c>
      <c r="L38" s="9">
        <v>23200</v>
      </c>
      <c r="M38" s="9">
        <v>23200</v>
      </c>
      <c r="N38" s="9">
        <f t="shared" si="2"/>
        <v>116000</v>
      </c>
      <c r="O38" s="10">
        <v>311000</v>
      </c>
      <c r="P38" s="10">
        <v>343000</v>
      </c>
      <c r="Q38" s="10">
        <v>377000</v>
      </c>
      <c r="R38" s="10">
        <v>414000</v>
      </c>
      <c r="S38" s="10">
        <v>456000</v>
      </c>
      <c r="T38" s="9">
        <v>5</v>
      </c>
      <c r="U38" s="9">
        <v>5</v>
      </c>
      <c r="V38" s="9">
        <v>5</v>
      </c>
      <c r="W38" s="9">
        <v>5</v>
      </c>
      <c r="X38" s="9">
        <v>5</v>
      </c>
      <c r="Y38" s="11">
        <v>25</v>
      </c>
      <c r="Z38" s="11">
        <v>3250.3372207456187</v>
      </c>
      <c r="AA38" s="11">
        <v>16251.686103728094</v>
      </c>
      <c r="AB38" s="11">
        <v>22430.789133079365</v>
      </c>
      <c r="AC38" s="11">
        <v>112153.94566539682</v>
      </c>
      <c r="AD38" s="11">
        <v>11.2</v>
      </c>
      <c r="AE38" s="11">
        <v>56</v>
      </c>
      <c r="AF38" s="11">
        <v>1550</v>
      </c>
      <c r="AG38" s="11">
        <v>400</v>
      </c>
      <c r="AH38" s="11">
        <v>200</v>
      </c>
      <c r="AI38" s="32">
        <f t="shared" si="0"/>
        <v>2150</v>
      </c>
      <c r="AJ38" s="32">
        <f t="shared" si="3"/>
        <v>10750</v>
      </c>
      <c r="AK38" s="12">
        <v>11751.4</v>
      </c>
      <c r="AL38" s="12">
        <f t="shared" si="4"/>
        <v>58757</v>
      </c>
      <c r="AM38" s="13">
        <v>60</v>
      </c>
      <c r="AN38" s="13">
        <v>60</v>
      </c>
      <c r="AO38" s="13">
        <v>60</v>
      </c>
      <c r="AP38" s="13">
        <v>60</v>
      </c>
      <c r="AQ38" s="13">
        <v>62</v>
      </c>
      <c r="AR38" s="14">
        <v>1924.4779999999998</v>
      </c>
      <c r="AS38" s="15">
        <f t="shared" si="5"/>
        <v>9622.39</v>
      </c>
      <c r="AT38" s="14">
        <v>1295.4032000000002</v>
      </c>
      <c r="AU38" s="15">
        <f t="shared" si="6"/>
        <v>6477.016000000001</v>
      </c>
    </row>
    <row r="39" spans="1:47" ht="15.75">
      <c r="A39" s="3">
        <v>33</v>
      </c>
      <c r="B39" s="5" t="s">
        <v>37</v>
      </c>
      <c r="C39" s="6">
        <v>100</v>
      </c>
      <c r="D39" s="6">
        <v>80</v>
      </c>
      <c r="E39" s="7">
        <v>50</v>
      </c>
      <c r="F39" s="7">
        <v>247</v>
      </c>
      <c r="G39" s="8">
        <v>13473.74</v>
      </c>
      <c r="H39" s="8">
        <f t="shared" si="1"/>
        <v>67368.7</v>
      </c>
      <c r="I39" s="9">
        <v>63000</v>
      </c>
      <c r="J39" s="9">
        <v>63000</v>
      </c>
      <c r="K39" s="9">
        <v>63000</v>
      </c>
      <c r="L39" s="9">
        <v>63000</v>
      </c>
      <c r="M39" s="9">
        <v>63000</v>
      </c>
      <c r="N39" s="9">
        <f t="shared" si="2"/>
        <v>315000</v>
      </c>
      <c r="O39" s="10">
        <v>513000</v>
      </c>
      <c r="P39" s="10">
        <v>554000</v>
      </c>
      <c r="Q39" s="10">
        <v>598000</v>
      </c>
      <c r="R39" s="10">
        <v>646000</v>
      </c>
      <c r="S39" s="10">
        <v>697000</v>
      </c>
      <c r="T39" s="9">
        <v>3</v>
      </c>
      <c r="U39" s="9">
        <v>3</v>
      </c>
      <c r="V39" s="9">
        <v>3</v>
      </c>
      <c r="W39" s="9">
        <v>3</v>
      </c>
      <c r="X39" s="9">
        <v>3</v>
      </c>
      <c r="Y39" s="11">
        <v>15</v>
      </c>
      <c r="Z39" s="11">
        <v>4900.951381197413</v>
      </c>
      <c r="AA39" s="11">
        <v>24504.756905987066</v>
      </c>
      <c r="AB39" s="11">
        <v>36322.03513547608</v>
      </c>
      <c r="AC39" s="11">
        <v>181610.1756773804</v>
      </c>
      <c r="AD39" s="11">
        <v>48.8</v>
      </c>
      <c r="AE39" s="11">
        <v>244</v>
      </c>
      <c r="AF39" s="11">
        <v>4930</v>
      </c>
      <c r="AG39" s="11">
        <v>900</v>
      </c>
      <c r="AH39" s="11">
        <v>200</v>
      </c>
      <c r="AI39" s="32">
        <f aca="true" t="shared" si="7" ref="AI39:AI70">AF39+AG39+AH39</f>
        <v>6030</v>
      </c>
      <c r="AJ39" s="32">
        <f t="shared" si="3"/>
        <v>30150</v>
      </c>
      <c r="AK39" s="12">
        <v>18204.2</v>
      </c>
      <c r="AL39" s="12">
        <f t="shared" si="4"/>
        <v>91021</v>
      </c>
      <c r="AM39" s="13">
        <v>55</v>
      </c>
      <c r="AN39" s="13">
        <v>57</v>
      </c>
      <c r="AO39" s="13">
        <v>58</v>
      </c>
      <c r="AP39" s="13">
        <v>59</v>
      </c>
      <c r="AQ39" s="13">
        <v>60</v>
      </c>
      <c r="AR39" s="14">
        <v>2635.9211999999998</v>
      </c>
      <c r="AS39" s="15">
        <f t="shared" si="5"/>
        <v>13179.606</v>
      </c>
      <c r="AT39" s="14">
        <v>2088.2940000000003</v>
      </c>
      <c r="AU39" s="15">
        <f t="shared" si="6"/>
        <v>10441.470000000001</v>
      </c>
    </row>
    <row r="40" spans="1:47" ht="15.75">
      <c r="A40" s="3">
        <v>34</v>
      </c>
      <c r="B40" s="5" t="s">
        <v>38</v>
      </c>
      <c r="C40" s="6">
        <v>100</v>
      </c>
      <c r="D40" s="6">
        <v>80</v>
      </c>
      <c r="E40" s="7">
        <v>57</v>
      </c>
      <c r="F40" s="7">
        <v>184</v>
      </c>
      <c r="G40" s="8">
        <v>10050.32</v>
      </c>
      <c r="H40" s="8">
        <f t="shared" si="1"/>
        <v>50251.6</v>
      </c>
      <c r="I40" s="9">
        <v>25200</v>
      </c>
      <c r="J40" s="9">
        <v>25200</v>
      </c>
      <c r="K40" s="9">
        <v>25200</v>
      </c>
      <c r="L40" s="9">
        <v>25200</v>
      </c>
      <c r="M40" s="9">
        <v>25200</v>
      </c>
      <c r="N40" s="9">
        <f t="shared" si="2"/>
        <v>126000</v>
      </c>
      <c r="O40" s="10">
        <v>357000</v>
      </c>
      <c r="P40" s="10">
        <v>392000</v>
      </c>
      <c r="Q40" s="10">
        <v>431000</v>
      </c>
      <c r="R40" s="10">
        <v>474000</v>
      </c>
      <c r="S40" s="10">
        <v>522000</v>
      </c>
      <c r="T40" s="9">
        <v>3</v>
      </c>
      <c r="U40" s="9">
        <v>3</v>
      </c>
      <c r="V40" s="9">
        <v>3</v>
      </c>
      <c r="W40" s="9">
        <v>3</v>
      </c>
      <c r="X40" s="9">
        <v>3</v>
      </c>
      <c r="Y40" s="11">
        <v>15</v>
      </c>
      <c r="Z40" s="11">
        <v>4172.130372321676</v>
      </c>
      <c r="AA40" s="11">
        <v>20860.65186160838</v>
      </c>
      <c r="AB40" s="11">
        <v>28344.136872283743</v>
      </c>
      <c r="AC40" s="11">
        <v>141720.6843614187</v>
      </c>
      <c r="AD40" s="11">
        <v>36.8</v>
      </c>
      <c r="AE40" s="11">
        <v>184</v>
      </c>
      <c r="AF40" s="11">
        <v>4070</v>
      </c>
      <c r="AG40" s="11">
        <v>700</v>
      </c>
      <c r="AH40" s="11">
        <v>200</v>
      </c>
      <c r="AI40" s="32">
        <f t="shared" si="7"/>
        <v>4970</v>
      </c>
      <c r="AJ40" s="32">
        <f t="shared" si="3"/>
        <v>24850</v>
      </c>
      <c r="AK40" s="12">
        <v>13427.8</v>
      </c>
      <c r="AL40" s="12">
        <f t="shared" si="4"/>
        <v>67139</v>
      </c>
      <c r="AM40" s="13">
        <v>55</v>
      </c>
      <c r="AN40" s="13">
        <v>57</v>
      </c>
      <c r="AO40" s="13">
        <v>58</v>
      </c>
      <c r="AP40" s="13">
        <v>59</v>
      </c>
      <c r="AQ40" s="13">
        <v>60</v>
      </c>
      <c r="AR40" s="14">
        <v>2242.1728000000003</v>
      </c>
      <c r="AS40" s="15">
        <f t="shared" si="5"/>
        <v>11210.864000000001</v>
      </c>
      <c r="AT40" s="14">
        <v>1610.370666666667</v>
      </c>
      <c r="AU40" s="15">
        <f t="shared" si="6"/>
        <v>8051.853333333334</v>
      </c>
    </row>
    <row r="41" spans="1:47" ht="15.75">
      <c r="A41" s="3">
        <v>35</v>
      </c>
      <c r="B41" s="5" t="s">
        <v>40</v>
      </c>
      <c r="C41" s="6">
        <v>100</v>
      </c>
      <c r="D41" s="6">
        <v>80</v>
      </c>
      <c r="E41" s="7">
        <v>23</v>
      </c>
      <c r="F41" s="7">
        <v>113</v>
      </c>
      <c r="G41" s="8">
        <v>7132.159999999999</v>
      </c>
      <c r="H41" s="8">
        <f t="shared" si="1"/>
        <v>35660.799999999996</v>
      </c>
      <c r="I41" s="9">
        <v>27200</v>
      </c>
      <c r="J41" s="9">
        <v>27200</v>
      </c>
      <c r="K41" s="9">
        <v>27200</v>
      </c>
      <c r="L41" s="9">
        <v>27200</v>
      </c>
      <c r="M41" s="9">
        <v>27200</v>
      </c>
      <c r="N41" s="9">
        <f t="shared" si="2"/>
        <v>136000</v>
      </c>
      <c r="O41" s="10">
        <v>155000</v>
      </c>
      <c r="P41" s="10">
        <v>178000</v>
      </c>
      <c r="Q41" s="10">
        <v>204000</v>
      </c>
      <c r="R41" s="10">
        <v>225000</v>
      </c>
      <c r="S41" s="10">
        <v>247000</v>
      </c>
      <c r="T41" s="9">
        <v>3</v>
      </c>
      <c r="U41" s="9">
        <v>3</v>
      </c>
      <c r="V41" s="9">
        <v>3</v>
      </c>
      <c r="W41" s="9">
        <v>3</v>
      </c>
      <c r="X41" s="9">
        <v>3</v>
      </c>
      <c r="Y41" s="11">
        <v>15</v>
      </c>
      <c r="Z41" s="11">
        <v>2977.796138067838</v>
      </c>
      <c r="AA41" s="11">
        <v>14888.980690339191</v>
      </c>
      <c r="AB41" s="11">
        <v>23058.55562624375</v>
      </c>
      <c r="AC41" s="11">
        <v>115292.77813121874</v>
      </c>
      <c r="AD41" s="11">
        <v>22.4</v>
      </c>
      <c r="AE41" s="11">
        <v>112</v>
      </c>
      <c r="AF41" s="11">
        <v>2810</v>
      </c>
      <c r="AG41" s="11">
        <v>450</v>
      </c>
      <c r="AH41" s="11">
        <v>200</v>
      </c>
      <c r="AI41" s="32">
        <f t="shared" si="7"/>
        <v>3460</v>
      </c>
      <c r="AJ41" s="32">
        <f t="shared" si="3"/>
        <v>17300</v>
      </c>
      <c r="AK41" s="12">
        <v>9511.6</v>
      </c>
      <c r="AL41" s="12">
        <f t="shared" si="4"/>
        <v>47558</v>
      </c>
      <c r="AM41" s="13">
        <v>55</v>
      </c>
      <c r="AN41" s="13">
        <v>57</v>
      </c>
      <c r="AO41" s="13">
        <v>58</v>
      </c>
      <c r="AP41" s="13">
        <v>59</v>
      </c>
      <c r="AQ41" s="13">
        <v>60</v>
      </c>
      <c r="AR41" s="29">
        <v>1529.5224</v>
      </c>
      <c r="AS41" s="30">
        <f t="shared" si="5"/>
        <v>7647.612</v>
      </c>
      <c r="AT41" s="29">
        <v>1530.5628</v>
      </c>
      <c r="AU41" s="30">
        <f t="shared" si="6"/>
        <v>7652.813999999999</v>
      </c>
    </row>
    <row r="42" spans="1:47" ht="15.75">
      <c r="A42" s="3">
        <v>36</v>
      </c>
      <c r="B42" s="5" t="s">
        <v>65</v>
      </c>
      <c r="C42" s="6">
        <v>100</v>
      </c>
      <c r="D42" s="6">
        <v>80</v>
      </c>
      <c r="E42" s="7">
        <v>28</v>
      </c>
      <c r="F42" s="7">
        <v>140</v>
      </c>
      <c r="G42" s="8">
        <v>20000</v>
      </c>
      <c r="H42" s="8">
        <f t="shared" si="1"/>
        <v>100000</v>
      </c>
      <c r="I42" s="9">
        <v>25200</v>
      </c>
      <c r="J42" s="9">
        <v>25200</v>
      </c>
      <c r="K42" s="9">
        <v>25200</v>
      </c>
      <c r="L42" s="9">
        <v>25200</v>
      </c>
      <c r="M42" s="9">
        <v>25200</v>
      </c>
      <c r="N42" s="9">
        <f t="shared" si="2"/>
        <v>126000</v>
      </c>
      <c r="O42" s="10">
        <v>150000</v>
      </c>
      <c r="P42" s="10">
        <v>172000</v>
      </c>
      <c r="Q42" s="10">
        <v>198000</v>
      </c>
      <c r="R42" s="10">
        <v>228000</v>
      </c>
      <c r="S42" s="10">
        <v>250000</v>
      </c>
      <c r="T42" s="9">
        <v>3</v>
      </c>
      <c r="U42" s="9">
        <v>3</v>
      </c>
      <c r="V42" s="9">
        <v>3</v>
      </c>
      <c r="W42" s="9">
        <v>3</v>
      </c>
      <c r="X42" s="9">
        <v>3</v>
      </c>
      <c r="Y42" s="11">
        <v>15</v>
      </c>
      <c r="Z42" s="11">
        <v>4009.906258940657</v>
      </c>
      <c r="AA42" s="11">
        <v>20049.531294703287</v>
      </c>
      <c r="AB42" s="11">
        <v>28973.718468898005</v>
      </c>
      <c r="AC42" s="11">
        <v>144868.59234449003</v>
      </c>
      <c r="AD42" s="11">
        <v>28</v>
      </c>
      <c r="AE42" s="11">
        <v>140</v>
      </c>
      <c r="AF42" s="11">
        <v>3060</v>
      </c>
      <c r="AG42" s="11">
        <v>450</v>
      </c>
      <c r="AH42" s="11">
        <v>200</v>
      </c>
      <c r="AI42" s="32">
        <f t="shared" si="7"/>
        <v>3710</v>
      </c>
      <c r="AJ42" s="32">
        <f t="shared" si="3"/>
        <v>18550</v>
      </c>
      <c r="AK42" s="12">
        <v>15608.6</v>
      </c>
      <c r="AL42" s="12">
        <f t="shared" si="4"/>
        <v>78043</v>
      </c>
      <c r="AM42" s="13">
        <v>55</v>
      </c>
      <c r="AN42" s="13">
        <v>57</v>
      </c>
      <c r="AO42" s="13">
        <v>58</v>
      </c>
      <c r="AP42" s="13">
        <v>59</v>
      </c>
      <c r="AQ42" s="13">
        <v>60</v>
      </c>
      <c r="AR42" s="14">
        <v>3245.1548000000003</v>
      </c>
      <c r="AS42" s="15">
        <f t="shared" si="5"/>
        <v>16225.774000000001</v>
      </c>
      <c r="AT42" s="14">
        <v>992.6592</v>
      </c>
      <c r="AU42" s="15">
        <f t="shared" si="6"/>
        <v>4963.296</v>
      </c>
    </row>
    <row r="43" spans="1:47" ht="15.75">
      <c r="A43" s="3">
        <v>37</v>
      </c>
      <c r="B43" s="5" t="s">
        <v>41</v>
      </c>
      <c r="C43" s="6">
        <v>100</v>
      </c>
      <c r="D43" s="6">
        <v>80</v>
      </c>
      <c r="E43" s="7">
        <v>13</v>
      </c>
      <c r="F43" s="7">
        <v>65</v>
      </c>
      <c r="G43" s="8">
        <v>2285.2</v>
      </c>
      <c r="H43" s="8">
        <f t="shared" si="1"/>
        <v>11426</v>
      </c>
      <c r="I43" s="9">
        <v>26200</v>
      </c>
      <c r="J43" s="9">
        <v>26200</v>
      </c>
      <c r="K43" s="9">
        <v>26200</v>
      </c>
      <c r="L43" s="9">
        <v>26200</v>
      </c>
      <c r="M43" s="9">
        <v>26200</v>
      </c>
      <c r="N43" s="9">
        <f t="shared" si="2"/>
        <v>131000</v>
      </c>
      <c r="O43" s="10">
        <v>308000</v>
      </c>
      <c r="P43" s="10">
        <v>339000</v>
      </c>
      <c r="Q43" s="10">
        <v>372000</v>
      </c>
      <c r="R43" s="10">
        <v>410000</v>
      </c>
      <c r="S43" s="10">
        <v>450000</v>
      </c>
      <c r="T43" s="9">
        <v>3</v>
      </c>
      <c r="U43" s="9">
        <v>3</v>
      </c>
      <c r="V43" s="9">
        <v>3</v>
      </c>
      <c r="W43" s="9">
        <v>3</v>
      </c>
      <c r="X43" s="9">
        <v>3</v>
      </c>
      <c r="Y43" s="11">
        <v>15</v>
      </c>
      <c r="Z43" s="11">
        <v>1943.3110145173202</v>
      </c>
      <c r="AA43" s="11">
        <v>9716.555072586601</v>
      </c>
      <c r="AB43" s="11">
        <v>13858.05553931326</v>
      </c>
      <c r="AC43" s="11">
        <v>69290.2776965663</v>
      </c>
      <c r="AD43" s="11">
        <v>13</v>
      </c>
      <c r="AE43" s="11">
        <v>65</v>
      </c>
      <c r="AF43" s="11">
        <v>2170</v>
      </c>
      <c r="AG43" s="11">
        <v>500</v>
      </c>
      <c r="AH43" s="11">
        <v>200</v>
      </c>
      <c r="AI43" s="32">
        <f t="shared" si="7"/>
        <v>2870</v>
      </c>
      <c r="AJ43" s="32">
        <f t="shared" si="3"/>
        <v>14350</v>
      </c>
      <c r="AK43" s="12">
        <v>7466.8</v>
      </c>
      <c r="AL43" s="12">
        <f t="shared" si="4"/>
        <v>37334</v>
      </c>
      <c r="AM43" s="13">
        <v>55</v>
      </c>
      <c r="AN43" s="13">
        <v>57</v>
      </c>
      <c r="AO43" s="13">
        <v>58</v>
      </c>
      <c r="AP43" s="13">
        <v>59</v>
      </c>
      <c r="AQ43" s="13">
        <v>60</v>
      </c>
      <c r="AR43" s="14">
        <v>1259.2604999999999</v>
      </c>
      <c r="AS43" s="15">
        <f t="shared" si="5"/>
        <v>6296.3025</v>
      </c>
      <c r="AT43" s="14">
        <v>703.2935</v>
      </c>
      <c r="AU43" s="15">
        <f t="shared" si="6"/>
        <v>3516.4674999999997</v>
      </c>
    </row>
    <row r="44" spans="1:47" ht="15.75">
      <c r="A44" s="3">
        <v>38</v>
      </c>
      <c r="B44" s="5" t="s">
        <v>39</v>
      </c>
      <c r="C44" s="6">
        <v>100</v>
      </c>
      <c r="D44" s="6">
        <v>80</v>
      </c>
      <c r="E44" s="7">
        <v>32</v>
      </c>
      <c r="F44" s="7">
        <v>159</v>
      </c>
      <c r="G44" s="8">
        <v>13641.319999999998</v>
      </c>
      <c r="H44" s="8">
        <f t="shared" si="1"/>
        <v>68206.59999999999</v>
      </c>
      <c r="I44" s="9">
        <v>25200</v>
      </c>
      <c r="J44" s="9">
        <v>25200</v>
      </c>
      <c r="K44" s="9">
        <v>25200</v>
      </c>
      <c r="L44" s="9">
        <v>25200</v>
      </c>
      <c r="M44" s="9">
        <v>25200</v>
      </c>
      <c r="N44" s="9">
        <f t="shared" si="2"/>
        <v>126000</v>
      </c>
      <c r="O44" s="10">
        <v>257000</v>
      </c>
      <c r="P44" s="10">
        <v>283000</v>
      </c>
      <c r="Q44" s="10">
        <v>311000</v>
      </c>
      <c r="R44" s="10">
        <v>342000</v>
      </c>
      <c r="S44" s="10">
        <v>376000</v>
      </c>
      <c r="T44" s="9">
        <v>3</v>
      </c>
      <c r="U44" s="9">
        <v>3</v>
      </c>
      <c r="V44" s="9">
        <v>3</v>
      </c>
      <c r="W44" s="9">
        <v>3</v>
      </c>
      <c r="X44" s="9">
        <v>3</v>
      </c>
      <c r="Y44" s="11">
        <v>15</v>
      </c>
      <c r="Z44" s="11">
        <v>5113.723679911279</v>
      </c>
      <c r="AA44" s="11">
        <v>25568.618399556395</v>
      </c>
      <c r="AB44" s="11">
        <v>37912.58435855346</v>
      </c>
      <c r="AC44" s="11">
        <v>189562.9217927673</v>
      </c>
      <c r="AD44" s="11">
        <v>31.8</v>
      </c>
      <c r="AE44" s="11">
        <v>159</v>
      </c>
      <c r="AF44" s="11">
        <v>3960</v>
      </c>
      <c r="AG44" s="11">
        <v>550</v>
      </c>
      <c r="AH44" s="11">
        <v>200</v>
      </c>
      <c r="AI44" s="32">
        <f t="shared" si="7"/>
        <v>4710</v>
      </c>
      <c r="AJ44" s="32">
        <f t="shared" si="3"/>
        <v>23550</v>
      </c>
      <c r="AK44" s="12">
        <v>13732.400599999999</v>
      </c>
      <c r="AL44" s="12">
        <f t="shared" si="4"/>
        <v>68662.003</v>
      </c>
      <c r="AM44" s="13">
        <v>55</v>
      </c>
      <c r="AN44" s="13">
        <v>57</v>
      </c>
      <c r="AO44" s="13">
        <v>58</v>
      </c>
      <c r="AP44" s="13">
        <v>59</v>
      </c>
      <c r="AQ44" s="13">
        <v>60</v>
      </c>
      <c r="AR44" s="14">
        <v>2217.4252</v>
      </c>
      <c r="AS44" s="15">
        <f t="shared" si="5"/>
        <v>11087.126</v>
      </c>
      <c r="AT44" s="14">
        <v>1087.7464</v>
      </c>
      <c r="AU44" s="15">
        <f t="shared" si="6"/>
        <v>5438.732</v>
      </c>
    </row>
    <row r="45" spans="1:47" ht="15.75">
      <c r="A45" s="3">
        <v>39</v>
      </c>
      <c r="B45" s="5" t="s">
        <v>31</v>
      </c>
      <c r="C45" s="6">
        <v>100</v>
      </c>
      <c r="D45" s="6">
        <v>80</v>
      </c>
      <c r="E45" s="7">
        <v>37</v>
      </c>
      <c r="F45" s="7">
        <v>184</v>
      </c>
      <c r="G45" s="8">
        <v>17234.42</v>
      </c>
      <c r="H45" s="8">
        <f t="shared" si="1"/>
        <v>86172.09999999999</v>
      </c>
      <c r="I45" s="9">
        <v>86000</v>
      </c>
      <c r="J45" s="9">
        <v>86000</v>
      </c>
      <c r="K45" s="9">
        <v>86000</v>
      </c>
      <c r="L45" s="9">
        <v>86000</v>
      </c>
      <c r="M45" s="9">
        <v>86000</v>
      </c>
      <c r="N45" s="9">
        <f t="shared" si="2"/>
        <v>430000</v>
      </c>
      <c r="O45" s="10">
        <v>697000</v>
      </c>
      <c r="P45" s="10">
        <v>753000</v>
      </c>
      <c r="Q45" s="10">
        <v>813000</v>
      </c>
      <c r="R45" s="10">
        <v>878000</v>
      </c>
      <c r="S45" s="10">
        <v>948000</v>
      </c>
      <c r="T45" s="9">
        <v>3</v>
      </c>
      <c r="U45" s="9">
        <v>3</v>
      </c>
      <c r="V45" s="9">
        <v>3</v>
      </c>
      <c r="W45" s="9">
        <v>3</v>
      </c>
      <c r="X45" s="9">
        <v>3</v>
      </c>
      <c r="Y45" s="11">
        <v>15</v>
      </c>
      <c r="Z45" s="11">
        <v>6051.22741069757</v>
      </c>
      <c r="AA45" s="11">
        <v>30256.13705348785</v>
      </c>
      <c r="AB45" s="11">
        <v>46827.33530237484</v>
      </c>
      <c r="AC45" s="11">
        <v>234136.67651187422</v>
      </c>
      <c r="AD45" s="11">
        <v>36.8</v>
      </c>
      <c r="AE45" s="11">
        <v>184</v>
      </c>
      <c r="AF45" s="11">
        <v>6590</v>
      </c>
      <c r="AG45" s="11">
        <v>750</v>
      </c>
      <c r="AH45" s="11">
        <v>200</v>
      </c>
      <c r="AI45" s="32">
        <f t="shared" si="7"/>
        <v>7540</v>
      </c>
      <c r="AJ45" s="32">
        <f t="shared" si="3"/>
        <v>37700</v>
      </c>
      <c r="AK45" s="12">
        <v>29028.4</v>
      </c>
      <c r="AL45" s="12">
        <f t="shared" si="4"/>
        <v>145142</v>
      </c>
      <c r="AM45" s="13">
        <v>55</v>
      </c>
      <c r="AN45" s="13">
        <v>57</v>
      </c>
      <c r="AO45" s="13">
        <v>58</v>
      </c>
      <c r="AP45" s="13">
        <v>59</v>
      </c>
      <c r="AQ45" s="13">
        <v>60</v>
      </c>
      <c r="AR45" s="14">
        <v>6199.5756</v>
      </c>
      <c r="AS45" s="15">
        <f t="shared" si="5"/>
        <v>30997.878</v>
      </c>
      <c r="AT45" s="14">
        <v>2618.7356</v>
      </c>
      <c r="AU45" s="15">
        <f t="shared" si="6"/>
        <v>13093.678</v>
      </c>
    </row>
    <row r="46" spans="1:47" ht="15.75">
      <c r="A46" s="3">
        <v>40</v>
      </c>
      <c r="B46" s="5" t="s">
        <v>32</v>
      </c>
      <c r="C46" s="6">
        <v>100</v>
      </c>
      <c r="D46" s="6">
        <v>80</v>
      </c>
      <c r="E46" s="7">
        <v>15</v>
      </c>
      <c r="F46" s="7">
        <v>71</v>
      </c>
      <c r="G46" s="8">
        <v>2742.7200000000003</v>
      </c>
      <c r="H46" s="8">
        <f t="shared" si="1"/>
        <v>13713.600000000002</v>
      </c>
      <c r="I46" s="9">
        <v>86000</v>
      </c>
      <c r="J46" s="9">
        <v>86000</v>
      </c>
      <c r="K46" s="9">
        <v>86000</v>
      </c>
      <c r="L46" s="9">
        <v>86000</v>
      </c>
      <c r="M46" s="9">
        <v>86000</v>
      </c>
      <c r="N46" s="9">
        <f t="shared" si="2"/>
        <v>430000</v>
      </c>
      <c r="O46" s="10">
        <v>514000</v>
      </c>
      <c r="P46" s="10">
        <v>555000</v>
      </c>
      <c r="Q46" s="10">
        <v>599000</v>
      </c>
      <c r="R46" s="10">
        <v>647000</v>
      </c>
      <c r="S46" s="10">
        <v>699000</v>
      </c>
      <c r="T46" s="9">
        <v>3</v>
      </c>
      <c r="U46" s="9">
        <v>3</v>
      </c>
      <c r="V46" s="9">
        <v>3</v>
      </c>
      <c r="W46" s="9">
        <v>3</v>
      </c>
      <c r="X46" s="9">
        <v>3</v>
      </c>
      <c r="Y46" s="11">
        <v>15</v>
      </c>
      <c r="Z46" s="11">
        <v>1763.318832975333</v>
      </c>
      <c r="AA46" s="11">
        <v>8816.594164876664</v>
      </c>
      <c r="AB46" s="11">
        <v>15368.48091010324</v>
      </c>
      <c r="AC46" s="11">
        <v>76842.4045505162</v>
      </c>
      <c r="AD46" s="11">
        <v>14.2</v>
      </c>
      <c r="AE46" s="11">
        <v>71</v>
      </c>
      <c r="AF46" s="11">
        <v>2300</v>
      </c>
      <c r="AG46" s="11">
        <v>400</v>
      </c>
      <c r="AH46" s="11">
        <v>200</v>
      </c>
      <c r="AI46" s="32">
        <f t="shared" si="7"/>
        <v>2900</v>
      </c>
      <c r="AJ46" s="32">
        <f t="shared" si="3"/>
        <v>14500</v>
      </c>
      <c r="AK46" s="12">
        <v>5789.4</v>
      </c>
      <c r="AL46" s="12">
        <f t="shared" si="4"/>
        <v>28947</v>
      </c>
      <c r="AM46" s="13">
        <v>55</v>
      </c>
      <c r="AN46" s="13">
        <v>57</v>
      </c>
      <c r="AO46" s="13">
        <v>58</v>
      </c>
      <c r="AP46" s="13">
        <v>59</v>
      </c>
      <c r="AQ46" s="13">
        <v>60</v>
      </c>
      <c r="AR46" s="14">
        <v>2382.4091999999996</v>
      </c>
      <c r="AS46" s="15">
        <f t="shared" si="5"/>
        <v>11912.045999999998</v>
      </c>
      <c r="AT46" s="14">
        <v>777.1139999999999</v>
      </c>
      <c r="AU46" s="15">
        <f t="shared" si="6"/>
        <v>3885.5699999999997</v>
      </c>
    </row>
    <row r="47" spans="1:47" ht="15.75">
      <c r="A47" s="3">
        <v>41</v>
      </c>
      <c r="B47" s="5" t="s">
        <v>35</v>
      </c>
      <c r="C47" s="6">
        <v>100</v>
      </c>
      <c r="D47" s="6">
        <v>80</v>
      </c>
      <c r="E47" s="7">
        <v>30</v>
      </c>
      <c r="F47" s="7">
        <v>147</v>
      </c>
      <c r="G47" s="8">
        <v>11443.46</v>
      </c>
      <c r="H47" s="8">
        <f t="shared" si="1"/>
        <v>57217.299999999996</v>
      </c>
      <c r="I47" s="9">
        <v>120000</v>
      </c>
      <c r="J47" s="9">
        <v>120000</v>
      </c>
      <c r="K47" s="9">
        <v>120000</v>
      </c>
      <c r="L47" s="9">
        <v>120000</v>
      </c>
      <c r="M47" s="9">
        <v>120000</v>
      </c>
      <c r="N47" s="9">
        <f t="shared" si="2"/>
        <v>600000</v>
      </c>
      <c r="O47" s="10">
        <v>410000</v>
      </c>
      <c r="P47" s="10">
        <v>451000</v>
      </c>
      <c r="Q47" s="10">
        <v>496000</v>
      </c>
      <c r="R47" s="10">
        <v>546000</v>
      </c>
      <c r="S47" s="10">
        <v>589000</v>
      </c>
      <c r="T47" s="9">
        <v>3</v>
      </c>
      <c r="U47" s="9">
        <v>3</v>
      </c>
      <c r="V47" s="9">
        <v>3</v>
      </c>
      <c r="W47" s="9">
        <v>3</v>
      </c>
      <c r="X47" s="9">
        <v>3</v>
      </c>
      <c r="Y47" s="11">
        <v>15</v>
      </c>
      <c r="Z47" s="11">
        <v>4162.223944040365</v>
      </c>
      <c r="AA47" s="11">
        <v>20811.119720201823</v>
      </c>
      <c r="AB47" s="11">
        <v>32535.729339033966</v>
      </c>
      <c r="AC47" s="11">
        <v>162678.64669516982</v>
      </c>
      <c r="AD47" s="11">
        <v>29.4</v>
      </c>
      <c r="AE47" s="11">
        <v>147</v>
      </c>
      <c r="AF47" s="11">
        <v>4220</v>
      </c>
      <c r="AG47" s="11">
        <v>600</v>
      </c>
      <c r="AH47" s="11">
        <v>200</v>
      </c>
      <c r="AI47" s="32">
        <f t="shared" si="7"/>
        <v>5020</v>
      </c>
      <c r="AJ47" s="32">
        <f t="shared" si="3"/>
        <v>25100</v>
      </c>
      <c r="AK47" s="12">
        <v>14853.4</v>
      </c>
      <c r="AL47" s="12">
        <f t="shared" si="4"/>
        <v>74267</v>
      </c>
      <c r="AM47" s="13">
        <v>55</v>
      </c>
      <c r="AN47" s="13">
        <v>57</v>
      </c>
      <c r="AO47" s="13">
        <v>58</v>
      </c>
      <c r="AP47" s="13">
        <v>59</v>
      </c>
      <c r="AQ47" s="13">
        <v>60</v>
      </c>
      <c r="AR47" s="14">
        <v>3246.362</v>
      </c>
      <c r="AS47" s="15">
        <f t="shared" si="5"/>
        <v>16231.810000000001</v>
      </c>
      <c r="AT47" s="14">
        <v>1109.2795999999998</v>
      </c>
      <c r="AU47" s="15">
        <f t="shared" si="6"/>
        <v>5546.397999999999</v>
      </c>
    </row>
    <row r="48" spans="1:47" ht="15.75">
      <c r="A48" s="3">
        <v>42</v>
      </c>
      <c r="B48" s="5" t="s">
        <v>34</v>
      </c>
      <c r="C48" s="6">
        <v>100</v>
      </c>
      <c r="D48" s="6">
        <v>80</v>
      </c>
      <c r="E48" s="7">
        <v>20</v>
      </c>
      <c r="F48" s="7">
        <v>97</v>
      </c>
      <c r="G48" s="8">
        <v>2821.28</v>
      </c>
      <c r="H48" s="8">
        <f t="shared" si="1"/>
        <v>14106.400000000001</v>
      </c>
      <c r="I48" s="9">
        <v>28200</v>
      </c>
      <c r="J48" s="9">
        <v>28200</v>
      </c>
      <c r="K48" s="9">
        <v>28200</v>
      </c>
      <c r="L48" s="9">
        <v>28200</v>
      </c>
      <c r="M48" s="9">
        <v>28200</v>
      </c>
      <c r="N48" s="9">
        <f t="shared" si="2"/>
        <v>141000</v>
      </c>
      <c r="O48" s="10">
        <v>373000</v>
      </c>
      <c r="P48" s="10">
        <v>410000</v>
      </c>
      <c r="Q48" s="10">
        <v>451000</v>
      </c>
      <c r="R48" s="10">
        <v>496000</v>
      </c>
      <c r="S48" s="10">
        <v>546000</v>
      </c>
      <c r="T48" s="9">
        <v>3</v>
      </c>
      <c r="U48" s="9">
        <v>3</v>
      </c>
      <c r="V48" s="9">
        <v>3</v>
      </c>
      <c r="W48" s="9">
        <v>3</v>
      </c>
      <c r="X48" s="9">
        <v>3</v>
      </c>
      <c r="Y48" s="11">
        <v>15</v>
      </c>
      <c r="Z48" s="11">
        <v>1547.8159162095667</v>
      </c>
      <c r="AA48" s="11">
        <v>7739.079581047834</v>
      </c>
      <c r="AB48" s="11">
        <v>13225.621637277764</v>
      </c>
      <c r="AC48" s="11">
        <v>66128.10818638882</v>
      </c>
      <c r="AD48" s="11">
        <v>20.4</v>
      </c>
      <c r="AE48" s="11">
        <v>102</v>
      </c>
      <c r="AF48" s="11">
        <v>2590</v>
      </c>
      <c r="AG48" s="11">
        <v>500</v>
      </c>
      <c r="AH48" s="11">
        <v>200</v>
      </c>
      <c r="AI48" s="32">
        <f t="shared" si="7"/>
        <v>3290</v>
      </c>
      <c r="AJ48" s="32">
        <f t="shared" si="3"/>
        <v>16450</v>
      </c>
      <c r="AK48" s="12">
        <v>6158.6</v>
      </c>
      <c r="AL48" s="12">
        <f t="shared" si="4"/>
        <v>30793</v>
      </c>
      <c r="AM48" s="13">
        <v>55</v>
      </c>
      <c r="AN48" s="13">
        <v>57</v>
      </c>
      <c r="AO48" s="13">
        <v>58</v>
      </c>
      <c r="AP48" s="13">
        <v>59</v>
      </c>
      <c r="AQ48" s="13">
        <v>60</v>
      </c>
      <c r="AR48" s="14">
        <v>1974.1743999999999</v>
      </c>
      <c r="AS48" s="15">
        <f t="shared" si="5"/>
        <v>9870.872</v>
      </c>
      <c r="AT48" s="14">
        <v>902.2624</v>
      </c>
      <c r="AU48" s="15">
        <f t="shared" si="6"/>
        <v>4511.312</v>
      </c>
    </row>
    <row r="49" spans="1:47" ht="15.75">
      <c r="A49" s="3">
        <v>43</v>
      </c>
      <c r="B49" s="5" t="s">
        <v>33</v>
      </c>
      <c r="C49" s="6">
        <v>100</v>
      </c>
      <c r="D49" s="6">
        <v>80</v>
      </c>
      <c r="E49" s="7">
        <v>45</v>
      </c>
      <c r="F49" s="7">
        <v>222</v>
      </c>
      <c r="G49" s="8">
        <v>6602.8</v>
      </c>
      <c r="H49" s="8">
        <f t="shared" si="1"/>
        <v>33014</v>
      </c>
      <c r="I49" s="9">
        <v>150000</v>
      </c>
      <c r="J49" s="9">
        <v>150000</v>
      </c>
      <c r="K49" s="9">
        <v>150000</v>
      </c>
      <c r="L49" s="9">
        <v>150000</v>
      </c>
      <c r="M49" s="9">
        <v>150000</v>
      </c>
      <c r="N49" s="9">
        <f t="shared" si="2"/>
        <v>750000</v>
      </c>
      <c r="O49" s="10">
        <v>534000</v>
      </c>
      <c r="P49" s="10">
        <v>576000</v>
      </c>
      <c r="Q49" s="10">
        <v>622000</v>
      </c>
      <c r="R49" s="10">
        <v>672000</v>
      </c>
      <c r="S49" s="10">
        <v>726000</v>
      </c>
      <c r="T49" s="9">
        <v>3</v>
      </c>
      <c r="U49" s="9">
        <v>3</v>
      </c>
      <c r="V49" s="9">
        <v>3</v>
      </c>
      <c r="W49" s="9">
        <v>3</v>
      </c>
      <c r="X49" s="9">
        <v>3</v>
      </c>
      <c r="Y49" s="11">
        <v>15</v>
      </c>
      <c r="Z49" s="11">
        <v>4515.032496894927</v>
      </c>
      <c r="AA49" s="11">
        <v>22575.162484474637</v>
      </c>
      <c r="AB49" s="11">
        <v>35049.12901612706</v>
      </c>
      <c r="AC49" s="11">
        <v>175245.6450806353</v>
      </c>
      <c r="AD49" s="11">
        <v>44.4</v>
      </c>
      <c r="AE49" s="11">
        <v>222</v>
      </c>
      <c r="AF49" s="11">
        <v>2300</v>
      </c>
      <c r="AG49" s="11">
        <v>850</v>
      </c>
      <c r="AH49" s="11">
        <v>200</v>
      </c>
      <c r="AI49" s="32">
        <f t="shared" si="7"/>
        <v>3350</v>
      </c>
      <c r="AJ49" s="32">
        <f t="shared" si="3"/>
        <v>16750</v>
      </c>
      <c r="AK49" s="12">
        <v>14177.6</v>
      </c>
      <c r="AL49" s="12">
        <f t="shared" si="4"/>
        <v>70888</v>
      </c>
      <c r="AM49" s="13">
        <v>55</v>
      </c>
      <c r="AN49" s="13">
        <v>57</v>
      </c>
      <c r="AO49" s="13">
        <v>58</v>
      </c>
      <c r="AP49" s="13">
        <v>59</v>
      </c>
      <c r="AQ49" s="13">
        <v>60</v>
      </c>
      <c r="AR49" s="14">
        <v>3498.6668</v>
      </c>
      <c r="AS49" s="15">
        <f t="shared" si="5"/>
        <v>17493.334</v>
      </c>
      <c r="AT49" s="14">
        <v>1873.8148</v>
      </c>
      <c r="AU49" s="15">
        <f t="shared" si="6"/>
        <v>9369.074</v>
      </c>
    </row>
    <row r="50" spans="1:47" ht="15.75">
      <c r="A50" s="3">
        <v>44</v>
      </c>
      <c r="B50" s="5" t="s">
        <v>66</v>
      </c>
      <c r="C50" s="6">
        <v>100</v>
      </c>
      <c r="D50" s="6">
        <v>80</v>
      </c>
      <c r="E50" s="7">
        <v>65</v>
      </c>
      <c r="F50" s="7">
        <v>322</v>
      </c>
      <c r="G50" s="8">
        <v>200000</v>
      </c>
      <c r="H50" s="8">
        <f t="shared" si="1"/>
        <v>1000000</v>
      </c>
      <c r="I50" s="9">
        <v>26200</v>
      </c>
      <c r="J50" s="9">
        <v>26200</v>
      </c>
      <c r="K50" s="9">
        <v>26200</v>
      </c>
      <c r="L50" s="9">
        <v>26200</v>
      </c>
      <c r="M50" s="9">
        <v>26200</v>
      </c>
      <c r="N50" s="9">
        <f t="shared" si="2"/>
        <v>131000</v>
      </c>
      <c r="O50" s="10">
        <v>548000</v>
      </c>
      <c r="P50" s="10">
        <v>592000</v>
      </c>
      <c r="Q50" s="10">
        <v>639000</v>
      </c>
      <c r="R50" s="10">
        <v>690000</v>
      </c>
      <c r="S50" s="10">
        <v>745000</v>
      </c>
      <c r="T50" s="9">
        <v>6</v>
      </c>
      <c r="U50" s="9">
        <v>6</v>
      </c>
      <c r="V50" s="9">
        <v>6</v>
      </c>
      <c r="W50" s="9">
        <v>6</v>
      </c>
      <c r="X50" s="9">
        <v>6</v>
      </c>
      <c r="Y50" s="11">
        <v>30</v>
      </c>
      <c r="Z50" s="11">
        <v>25686.82240983097</v>
      </c>
      <c r="AA50" s="11">
        <v>128434.11204915485</v>
      </c>
      <c r="AB50" s="11">
        <v>156878.87257182915</v>
      </c>
      <c r="AC50" s="11">
        <v>784394.3628591457</v>
      </c>
      <c r="AD50" s="11">
        <v>64.4</v>
      </c>
      <c r="AE50" s="11">
        <v>322</v>
      </c>
      <c r="AF50" s="11">
        <v>7560</v>
      </c>
      <c r="AG50" s="11">
        <v>1200</v>
      </c>
      <c r="AH50" s="11">
        <v>200</v>
      </c>
      <c r="AI50" s="32">
        <f t="shared" si="7"/>
        <v>8960</v>
      </c>
      <c r="AJ50" s="32">
        <f t="shared" si="3"/>
        <v>44800</v>
      </c>
      <c r="AK50" s="12">
        <v>87633.33333333333</v>
      </c>
      <c r="AL50" s="12">
        <f t="shared" si="4"/>
        <v>438166.6666666666</v>
      </c>
      <c r="AM50" s="13">
        <v>60</v>
      </c>
      <c r="AN50" s="13">
        <v>60</v>
      </c>
      <c r="AO50" s="13">
        <v>60</v>
      </c>
      <c r="AP50" s="13">
        <v>60</v>
      </c>
      <c r="AQ50" s="13">
        <v>62</v>
      </c>
      <c r="AR50" s="14">
        <v>20418.446666666667</v>
      </c>
      <c r="AS50" s="15">
        <f t="shared" si="5"/>
        <v>102092.23333333334</v>
      </c>
      <c r="AT50" s="14">
        <v>4354.254666666667</v>
      </c>
      <c r="AU50" s="15">
        <f t="shared" si="6"/>
        <v>21771.273333333334</v>
      </c>
    </row>
    <row r="51" spans="1:47" ht="15.75">
      <c r="A51" s="3">
        <v>45</v>
      </c>
      <c r="B51" s="5" t="s">
        <v>42</v>
      </c>
      <c r="C51" s="6">
        <v>100</v>
      </c>
      <c r="D51" s="6">
        <v>80</v>
      </c>
      <c r="E51" s="7">
        <v>26</v>
      </c>
      <c r="F51" s="7">
        <v>127</v>
      </c>
      <c r="G51" s="8">
        <v>7868.5599999999995</v>
      </c>
      <c r="H51" s="8">
        <f t="shared" si="1"/>
        <v>39342.799999999996</v>
      </c>
      <c r="I51" s="9">
        <v>56000</v>
      </c>
      <c r="J51" s="9">
        <v>56000</v>
      </c>
      <c r="K51" s="9">
        <v>56000</v>
      </c>
      <c r="L51" s="9">
        <v>56000</v>
      </c>
      <c r="M51" s="9">
        <v>56000</v>
      </c>
      <c r="N51" s="9">
        <f t="shared" si="2"/>
        <v>280000</v>
      </c>
      <c r="O51" s="10">
        <v>354000</v>
      </c>
      <c r="P51" s="10">
        <v>389000</v>
      </c>
      <c r="Q51" s="10">
        <v>428000</v>
      </c>
      <c r="R51" s="10">
        <v>471000</v>
      </c>
      <c r="S51" s="10">
        <v>518000</v>
      </c>
      <c r="T51" s="9">
        <v>3</v>
      </c>
      <c r="U51" s="9">
        <v>3</v>
      </c>
      <c r="V51" s="9">
        <v>3</v>
      </c>
      <c r="W51" s="9">
        <v>3</v>
      </c>
      <c r="X51" s="9">
        <v>3</v>
      </c>
      <c r="Y51" s="11">
        <v>15</v>
      </c>
      <c r="Z51" s="11">
        <v>4031.0780742546913</v>
      </c>
      <c r="AA51" s="11">
        <v>20155.390371273457</v>
      </c>
      <c r="AB51" s="11">
        <v>28394.700468387444</v>
      </c>
      <c r="AC51" s="11">
        <v>141973.50234193722</v>
      </c>
      <c r="AD51" s="11">
        <v>25.4</v>
      </c>
      <c r="AE51" s="11">
        <v>127</v>
      </c>
      <c r="AF51" s="11">
        <v>4080</v>
      </c>
      <c r="AG51" s="11">
        <v>350</v>
      </c>
      <c r="AH51" s="11">
        <v>200</v>
      </c>
      <c r="AI51" s="32">
        <f t="shared" si="7"/>
        <v>4630</v>
      </c>
      <c r="AJ51" s="32">
        <f t="shared" si="3"/>
        <v>23150</v>
      </c>
      <c r="AK51" s="12">
        <v>15928.4</v>
      </c>
      <c r="AL51" s="12">
        <f t="shared" si="4"/>
        <v>79642</v>
      </c>
      <c r="AM51" s="13">
        <v>55</v>
      </c>
      <c r="AN51" s="13">
        <v>57</v>
      </c>
      <c r="AO51" s="13">
        <v>58</v>
      </c>
      <c r="AP51" s="13">
        <v>59</v>
      </c>
      <c r="AQ51" s="13">
        <v>60</v>
      </c>
      <c r="AR51" s="14">
        <v>4736.4492</v>
      </c>
      <c r="AS51" s="15">
        <f t="shared" si="5"/>
        <v>23682.246</v>
      </c>
      <c r="AT51" s="14">
        <v>1195.6255999999998</v>
      </c>
      <c r="AU51" s="15">
        <f t="shared" si="6"/>
        <v>5978.127999999999</v>
      </c>
    </row>
    <row r="52" spans="1:47" ht="15.75">
      <c r="A52" s="3">
        <v>46</v>
      </c>
      <c r="B52" s="5" t="s">
        <v>43</v>
      </c>
      <c r="C52" s="6">
        <v>100</v>
      </c>
      <c r="D52" s="6">
        <v>80</v>
      </c>
      <c r="E52" s="7">
        <v>35</v>
      </c>
      <c r="F52" s="7">
        <v>171</v>
      </c>
      <c r="G52" s="8">
        <v>27765.78</v>
      </c>
      <c r="H52" s="8">
        <f t="shared" si="1"/>
        <v>138828.9</v>
      </c>
      <c r="I52" s="9">
        <v>27200</v>
      </c>
      <c r="J52" s="9">
        <v>27200</v>
      </c>
      <c r="K52" s="9">
        <v>27200</v>
      </c>
      <c r="L52" s="9">
        <v>27200</v>
      </c>
      <c r="M52" s="9">
        <v>27200</v>
      </c>
      <c r="N52" s="9">
        <f t="shared" si="2"/>
        <v>136000</v>
      </c>
      <c r="O52" s="10">
        <v>187000</v>
      </c>
      <c r="P52" s="10">
        <v>215000</v>
      </c>
      <c r="Q52" s="10">
        <v>237000</v>
      </c>
      <c r="R52" s="10">
        <v>260000</v>
      </c>
      <c r="S52" s="10">
        <v>286000</v>
      </c>
      <c r="T52" s="9">
        <v>3</v>
      </c>
      <c r="U52" s="9">
        <v>3</v>
      </c>
      <c r="V52" s="9">
        <v>3</v>
      </c>
      <c r="W52" s="9">
        <v>3</v>
      </c>
      <c r="X52" s="9">
        <v>3</v>
      </c>
      <c r="Y52" s="11">
        <v>15</v>
      </c>
      <c r="Z52" s="11">
        <v>9102.11520871278</v>
      </c>
      <c r="AA52" s="11">
        <v>45510.576043563895</v>
      </c>
      <c r="AB52" s="11">
        <v>61244.70200474286</v>
      </c>
      <c r="AC52" s="11">
        <v>306223.5100237143</v>
      </c>
      <c r="AD52" s="11">
        <v>34.2</v>
      </c>
      <c r="AE52" s="11">
        <v>171</v>
      </c>
      <c r="AF52" s="11">
        <v>4820</v>
      </c>
      <c r="AG52" s="11">
        <v>550</v>
      </c>
      <c r="AH52" s="11">
        <v>200</v>
      </c>
      <c r="AI52" s="32">
        <f t="shared" si="7"/>
        <v>5570</v>
      </c>
      <c r="AJ52" s="32">
        <f t="shared" si="3"/>
        <v>27850</v>
      </c>
      <c r="AK52" s="12">
        <v>41337</v>
      </c>
      <c r="AL52" s="12">
        <f t="shared" si="4"/>
        <v>206685</v>
      </c>
      <c r="AM52" s="13">
        <v>55</v>
      </c>
      <c r="AN52" s="13">
        <v>57</v>
      </c>
      <c r="AO52" s="13">
        <v>58</v>
      </c>
      <c r="AP52" s="13">
        <v>59</v>
      </c>
      <c r="AQ52" s="13">
        <v>60</v>
      </c>
      <c r="AR52" s="14">
        <v>5028.390399999998</v>
      </c>
      <c r="AS52" s="15">
        <f t="shared" si="5"/>
        <v>25141.95199999999</v>
      </c>
      <c r="AT52" s="14">
        <v>2862.6364000000003</v>
      </c>
      <c r="AU52" s="15">
        <f t="shared" si="6"/>
        <v>14313.182</v>
      </c>
    </row>
    <row r="53" spans="1:47" ht="15.75">
      <c r="A53" s="3">
        <v>47</v>
      </c>
      <c r="B53" s="5" t="s">
        <v>46</v>
      </c>
      <c r="C53" s="6">
        <v>100</v>
      </c>
      <c r="D53" s="6">
        <v>80</v>
      </c>
      <c r="E53" s="7">
        <v>19</v>
      </c>
      <c r="F53" s="7">
        <v>95</v>
      </c>
      <c r="G53" s="8">
        <v>3213.84</v>
      </c>
      <c r="H53" s="8">
        <f t="shared" si="1"/>
        <v>16069.2</v>
      </c>
      <c r="I53" s="9">
        <v>96000</v>
      </c>
      <c r="J53" s="9">
        <v>96000</v>
      </c>
      <c r="K53" s="9">
        <v>96000</v>
      </c>
      <c r="L53" s="9">
        <v>96000</v>
      </c>
      <c r="M53" s="9">
        <v>96000</v>
      </c>
      <c r="N53" s="9">
        <f t="shared" si="2"/>
        <v>480000</v>
      </c>
      <c r="O53" s="10">
        <v>199000</v>
      </c>
      <c r="P53" s="10">
        <v>229000</v>
      </c>
      <c r="Q53" s="10">
        <v>252000</v>
      </c>
      <c r="R53" s="10">
        <v>277000</v>
      </c>
      <c r="S53" s="10">
        <v>305000</v>
      </c>
      <c r="T53" s="9">
        <v>3</v>
      </c>
      <c r="U53" s="9">
        <v>3</v>
      </c>
      <c r="V53" s="9">
        <v>3</v>
      </c>
      <c r="W53" s="9">
        <v>3</v>
      </c>
      <c r="X53" s="9">
        <v>3</v>
      </c>
      <c r="Y53" s="11">
        <v>15</v>
      </c>
      <c r="Z53" s="11">
        <v>3690.919268282419</v>
      </c>
      <c r="AA53" s="11">
        <v>18454.596341412096</v>
      </c>
      <c r="AB53" s="11">
        <v>23184.57566576374</v>
      </c>
      <c r="AC53" s="11">
        <v>115922.8783288187</v>
      </c>
      <c r="AD53" s="11">
        <v>19</v>
      </c>
      <c r="AE53" s="11">
        <v>95</v>
      </c>
      <c r="AF53" s="11">
        <v>3680</v>
      </c>
      <c r="AG53" s="11">
        <v>450</v>
      </c>
      <c r="AH53" s="11">
        <v>200</v>
      </c>
      <c r="AI53" s="32">
        <f t="shared" si="7"/>
        <v>4330</v>
      </c>
      <c r="AJ53" s="32">
        <f t="shared" si="3"/>
        <v>21650</v>
      </c>
      <c r="AK53" s="12">
        <v>10016.4</v>
      </c>
      <c r="AL53" s="12">
        <f t="shared" si="4"/>
        <v>50082</v>
      </c>
      <c r="AM53" s="13">
        <v>55</v>
      </c>
      <c r="AN53" s="13">
        <v>57</v>
      </c>
      <c r="AO53" s="13">
        <v>58</v>
      </c>
      <c r="AP53" s="13">
        <v>59</v>
      </c>
      <c r="AQ53" s="13">
        <v>60</v>
      </c>
      <c r="AR53" s="14">
        <v>1807.1784</v>
      </c>
      <c r="AS53" s="15">
        <f t="shared" si="5"/>
        <v>9035.892</v>
      </c>
      <c r="AT53" s="14">
        <v>889.2572</v>
      </c>
      <c r="AU53" s="15">
        <f t="shared" si="6"/>
        <v>4446.286</v>
      </c>
    </row>
    <row r="54" spans="1:47" ht="15.75">
      <c r="A54" s="3">
        <v>48</v>
      </c>
      <c r="B54" s="5" t="s">
        <v>45</v>
      </c>
      <c r="C54" s="6">
        <v>100</v>
      </c>
      <c r="D54" s="6">
        <v>80</v>
      </c>
      <c r="E54" s="7">
        <v>23</v>
      </c>
      <c r="F54" s="7">
        <v>111</v>
      </c>
      <c r="G54" s="8">
        <v>4827.6</v>
      </c>
      <c r="H54" s="8">
        <f t="shared" si="1"/>
        <v>24138</v>
      </c>
      <c r="I54" s="9">
        <v>25200</v>
      </c>
      <c r="J54" s="9">
        <v>25200</v>
      </c>
      <c r="K54" s="9">
        <v>25200</v>
      </c>
      <c r="L54" s="9">
        <v>25200</v>
      </c>
      <c r="M54" s="9">
        <v>25200</v>
      </c>
      <c r="N54" s="9">
        <f t="shared" si="2"/>
        <v>126000</v>
      </c>
      <c r="O54" s="10">
        <v>355000</v>
      </c>
      <c r="P54" s="10">
        <v>391000</v>
      </c>
      <c r="Q54" s="10">
        <v>430000</v>
      </c>
      <c r="R54" s="10">
        <v>473000</v>
      </c>
      <c r="S54" s="10">
        <v>520000</v>
      </c>
      <c r="T54" s="9">
        <v>3</v>
      </c>
      <c r="U54" s="9">
        <v>3</v>
      </c>
      <c r="V54" s="9">
        <v>3</v>
      </c>
      <c r="W54" s="9">
        <v>3</v>
      </c>
      <c r="X54" s="9">
        <v>3</v>
      </c>
      <c r="Y54" s="11">
        <v>15</v>
      </c>
      <c r="Z54" s="11">
        <v>3091.8724698918663</v>
      </c>
      <c r="AA54" s="11">
        <v>15459.362349459332</v>
      </c>
      <c r="AB54" s="11">
        <v>23229.434651024967</v>
      </c>
      <c r="AC54" s="11">
        <v>116147.17325512483</v>
      </c>
      <c r="AD54" s="11">
        <v>22.2</v>
      </c>
      <c r="AE54" s="11">
        <v>111</v>
      </c>
      <c r="AF54" s="11">
        <v>2870</v>
      </c>
      <c r="AG54" s="11">
        <v>550</v>
      </c>
      <c r="AH54" s="11">
        <v>200</v>
      </c>
      <c r="AI54" s="32">
        <f t="shared" si="7"/>
        <v>3620</v>
      </c>
      <c r="AJ54" s="32">
        <f t="shared" si="3"/>
        <v>18100</v>
      </c>
      <c r="AK54" s="12">
        <v>9747.8</v>
      </c>
      <c r="AL54" s="12">
        <f t="shared" si="4"/>
        <v>48739</v>
      </c>
      <c r="AM54" s="13">
        <v>55</v>
      </c>
      <c r="AN54" s="13">
        <v>57</v>
      </c>
      <c r="AO54" s="13">
        <v>58</v>
      </c>
      <c r="AP54" s="13">
        <v>59</v>
      </c>
      <c r="AQ54" s="13">
        <v>60</v>
      </c>
      <c r="AR54" s="14">
        <v>2430.0935999999997</v>
      </c>
      <c r="AS54" s="15">
        <f t="shared" si="5"/>
        <v>12150.467999999999</v>
      </c>
      <c r="AT54" s="14">
        <v>1108.9065</v>
      </c>
      <c r="AU54" s="15">
        <f t="shared" si="6"/>
        <v>5544.5325</v>
      </c>
    </row>
    <row r="55" spans="1:47" ht="16.5" customHeight="1">
      <c r="A55" s="3">
        <v>49</v>
      </c>
      <c r="B55" s="5" t="s">
        <v>67</v>
      </c>
      <c r="C55" s="6">
        <v>100</v>
      </c>
      <c r="D55" s="6">
        <v>80</v>
      </c>
      <c r="E55" s="7">
        <v>17</v>
      </c>
      <c r="F55" s="7">
        <v>82</v>
      </c>
      <c r="G55" s="8">
        <v>9124.22</v>
      </c>
      <c r="H55" s="8">
        <f t="shared" si="1"/>
        <v>45621.1</v>
      </c>
      <c r="I55" s="9">
        <v>23200</v>
      </c>
      <c r="J55" s="9">
        <v>23200</v>
      </c>
      <c r="K55" s="9">
        <v>23200</v>
      </c>
      <c r="L55" s="9">
        <v>23200</v>
      </c>
      <c r="M55" s="9">
        <v>23200</v>
      </c>
      <c r="N55" s="9">
        <f t="shared" si="2"/>
        <v>116000</v>
      </c>
      <c r="O55" s="10">
        <v>229000</v>
      </c>
      <c r="P55" s="10">
        <v>251000</v>
      </c>
      <c r="Q55" s="10">
        <v>276000</v>
      </c>
      <c r="R55" s="10">
        <v>304000</v>
      </c>
      <c r="S55" s="10">
        <v>334000</v>
      </c>
      <c r="T55" s="9">
        <v>3</v>
      </c>
      <c r="U55" s="9">
        <v>3</v>
      </c>
      <c r="V55" s="9">
        <v>3</v>
      </c>
      <c r="W55" s="9">
        <v>3</v>
      </c>
      <c r="X55" s="9">
        <v>3</v>
      </c>
      <c r="Y55" s="11">
        <v>15</v>
      </c>
      <c r="Z55" s="11">
        <v>3508.1964686885317</v>
      </c>
      <c r="AA55" s="11">
        <v>17540.982343442658</v>
      </c>
      <c r="AB55" s="11">
        <v>25873.521776509162</v>
      </c>
      <c r="AC55" s="11">
        <v>129367.60888254581</v>
      </c>
      <c r="AD55" s="11">
        <v>16.4</v>
      </c>
      <c r="AE55" s="11">
        <v>82</v>
      </c>
      <c r="AF55" s="11">
        <v>2320</v>
      </c>
      <c r="AG55" s="11">
        <v>400</v>
      </c>
      <c r="AH55" s="11">
        <v>200</v>
      </c>
      <c r="AI55" s="32">
        <f t="shared" si="7"/>
        <v>2920</v>
      </c>
      <c r="AJ55" s="32">
        <f t="shared" si="3"/>
        <v>14600</v>
      </c>
      <c r="AK55" s="12">
        <v>9653.4</v>
      </c>
      <c r="AL55" s="12">
        <f t="shared" si="4"/>
        <v>48267</v>
      </c>
      <c r="AM55" s="13">
        <v>55</v>
      </c>
      <c r="AN55" s="13">
        <v>57</v>
      </c>
      <c r="AO55" s="13">
        <v>58</v>
      </c>
      <c r="AP55" s="13">
        <v>59</v>
      </c>
      <c r="AQ55" s="13">
        <v>60</v>
      </c>
      <c r="AR55" s="14">
        <v>1715.0288</v>
      </c>
      <c r="AS55" s="15">
        <f t="shared" si="5"/>
        <v>8575.144</v>
      </c>
      <c r="AT55" s="14">
        <v>993.9384</v>
      </c>
      <c r="AU55" s="15">
        <f t="shared" si="6"/>
        <v>4969.692</v>
      </c>
    </row>
    <row r="56" spans="1:47" ht="15.75">
      <c r="A56" s="3">
        <v>50</v>
      </c>
      <c r="B56" s="5" t="s">
        <v>44</v>
      </c>
      <c r="C56" s="6">
        <v>100</v>
      </c>
      <c r="D56" s="6">
        <v>80</v>
      </c>
      <c r="E56" s="7">
        <v>19</v>
      </c>
      <c r="F56" s="7">
        <v>93</v>
      </c>
      <c r="G56" s="8">
        <v>12449.499999999998</v>
      </c>
      <c r="H56" s="8">
        <f t="shared" si="1"/>
        <v>62247.49999999999</v>
      </c>
      <c r="I56" s="9">
        <v>27200</v>
      </c>
      <c r="J56" s="9">
        <v>27200</v>
      </c>
      <c r="K56" s="9">
        <v>27200</v>
      </c>
      <c r="L56" s="9">
        <v>27200</v>
      </c>
      <c r="M56" s="9">
        <v>27200</v>
      </c>
      <c r="N56" s="9">
        <f t="shared" si="2"/>
        <v>136000</v>
      </c>
      <c r="O56" s="10">
        <v>199000</v>
      </c>
      <c r="P56" s="10">
        <v>219000</v>
      </c>
      <c r="Q56" s="10">
        <v>241000</v>
      </c>
      <c r="R56" s="10">
        <v>265000</v>
      </c>
      <c r="S56" s="10">
        <v>291000</v>
      </c>
      <c r="T56" s="9">
        <v>3</v>
      </c>
      <c r="U56" s="9">
        <v>3</v>
      </c>
      <c r="V56" s="9">
        <v>3</v>
      </c>
      <c r="W56" s="9">
        <v>3</v>
      </c>
      <c r="X56" s="9">
        <v>3</v>
      </c>
      <c r="Y56" s="11">
        <v>15</v>
      </c>
      <c r="Z56" s="11">
        <v>5776.641539618135</v>
      </c>
      <c r="AA56" s="11">
        <v>28883.20769809067</v>
      </c>
      <c r="AB56" s="11">
        <v>29329.997346059456</v>
      </c>
      <c r="AC56" s="11">
        <v>146649.98673029727</v>
      </c>
      <c r="AD56" s="11">
        <v>18.2</v>
      </c>
      <c r="AE56" s="11">
        <v>91</v>
      </c>
      <c r="AF56" s="11">
        <v>2360</v>
      </c>
      <c r="AG56" s="11">
        <v>450</v>
      </c>
      <c r="AH56" s="11">
        <v>200</v>
      </c>
      <c r="AI56" s="32">
        <f t="shared" si="7"/>
        <v>3010</v>
      </c>
      <c r="AJ56" s="32">
        <f t="shared" si="3"/>
        <v>15050</v>
      </c>
      <c r="AK56" s="12">
        <v>14924.4</v>
      </c>
      <c r="AL56" s="12">
        <f t="shared" si="4"/>
        <v>74622</v>
      </c>
      <c r="AM56" s="13">
        <v>55</v>
      </c>
      <c r="AN56" s="13">
        <v>57</v>
      </c>
      <c r="AO56" s="13">
        <v>58</v>
      </c>
      <c r="AP56" s="13">
        <v>59</v>
      </c>
      <c r="AQ56" s="13">
        <v>60</v>
      </c>
      <c r="AR56" s="14">
        <v>2327.4816</v>
      </c>
      <c r="AS56" s="15">
        <f t="shared" si="5"/>
        <v>11637.408</v>
      </c>
      <c r="AT56" s="14">
        <v>1272.1644000000001</v>
      </c>
      <c r="AU56" s="15">
        <f t="shared" si="6"/>
        <v>6360.822</v>
      </c>
    </row>
    <row r="57" spans="1:47" ht="15.75">
      <c r="A57" s="3">
        <v>51</v>
      </c>
      <c r="B57" s="5" t="s">
        <v>57</v>
      </c>
      <c r="C57" s="6">
        <v>100</v>
      </c>
      <c r="D57" s="6">
        <v>80</v>
      </c>
      <c r="E57" s="28">
        <v>13</v>
      </c>
      <c r="F57" s="28">
        <v>64</v>
      </c>
      <c r="G57" s="8">
        <v>2550.5600000000004</v>
      </c>
      <c r="H57" s="8">
        <f t="shared" si="1"/>
        <v>12752.800000000003</v>
      </c>
      <c r="I57" s="9">
        <v>22200</v>
      </c>
      <c r="J57" s="9">
        <v>22200</v>
      </c>
      <c r="K57" s="9">
        <v>22200</v>
      </c>
      <c r="L57" s="9">
        <v>22200</v>
      </c>
      <c r="M57" s="9">
        <v>22200</v>
      </c>
      <c r="N57" s="9">
        <f t="shared" si="2"/>
        <v>111000</v>
      </c>
      <c r="O57" s="10">
        <v>420000</v>
      </c>
      <c r="P57" s="10">
        <v>462000</v>
      </c>
      <c r="Q57" s="10">
        <v>509000</v>
      </c>
      <c r="R57" s="10">
        <v>549000</v>
      </c>
      <c r="S57" s="10">
        <v>593000</v>
      </c>
      <c r="T57" s="9">
        <v>3</v>
      </c>
      <c r="U57" s="9">
        <v>3</v>
      </c>
      <c r="V57" s="9">
        <v>3</v>
      </c>
      <c r="W57" s="9">
        <v>3</v>
      </c>
      <c r="X57" s="9">
        <v>3</v>
      </c>
      <c r="Y57" s="11">
        <v>15</v>
      </c>
      <c r="Z57" s="11">
        <v>2982.584245070472</v>
      </c>
      <c r="AA57" s="11">
        <v>14912.921225352362</v>
      </c>
      <c r="AB57" s="11">
        <v>16651.759049165837</v>
      </c>
      <c r="AC57" s="11">
        <v>83258.79524582918</v>
      </c>
      <c r="AD57" s="11">
        <v>12.8</v>
      </c>
      <c r="AE57" s="11">
        <v>64</v>
      </c>
      <c r="AF57" s="11">
        <v>1900</v>
      </c>
      <c r="AG57" s="11">
        <v>350</v>
      </c>
      <c r="AH57" s="11">
        <v>200</v>
      </c>
      <c r="AI57" s="32">
        <f t="shared" si="7"/>
        <v>2450</v>
      </c>
      <c r="AJ57" s="32">
        <f t="shared" si="3"/>
        <v>12250</v>
      </c>
      <c r="AK57" s="12">
        <v>5979.4</v>
      </c>
      <c r="AL57" s="12">
        <f t="shared" si="4"/>
        <v>29897</v>
      </c>
      <c r="AM57" s="13">
        <v>55</v>
      </c>
      <c r="AN57" s="13">
        <v>57</v>
      </c>
      <c r="AO57" s="13">
        <v>58</v>
      </c>
      <c r="AP57" s="13">
        <v>59</v>
      </c>
      <c r="AQ57" s="13">
        <v>60</v>
      </c>
      <c r="AR57" s="14">
        <v>812.2443999999999</v>
      </c>
      <c r="AS57" s="15">
        <f t="shared" si="5"/>
        <v>4061.2219999999998</v>
      </c>
      <c r="AT57" s="14">
        <v>630.4324</v>
      </c>
      <c r="AU57" s="15">
        <f t="shared" si="6"/>
        <v>3152.1620000000003</v>
      </c>
    </row>
    <row r="58" spans="1:47" ht="15.75">
      <c r="A58" s="3">
        <v>52</v>
      </c>
      <c r="B58" s="5" t="s">
        <v>55</v>
      </c>
      <c r="C58" s="6">
        <v>100</v>
      </c>
      <c r="D58" s="6">
        <v>80</v>
      </c>
      <c r="E58" s="7">
        <v>21</v>
      </c>
      <c r="F58" s="7">
        <v>101</v>
      </c>
      <c r="G58" s="8">
        <v>3621.6</v>
      </c>
      <c r="H58" s="8">
        <f t="shared" si="1"/>
        <v>18108</v>
      </c>
      <c r="I58" s="9">
        <v>26200</v>
      </c>
      <c r="J58" s="9">
        <v>26200</v>
      </c>
      <c r="K58" s="9">
        <v>26200</v>
      </c>
      <c r="L58" s="9">
        <v>26200</v>
      </c>
      <c r="M58" s="9">
        <v>26200</v>
      </c>
      <c r="N58" s="9">
        <f t="shared" si="2"/>
        <v>131000</v>
      </c>
      <c r="O58" s="10">
        <v>355000</v>
      </c>
      <c r="P58" s="10">
        <v>390000</v>
      </c>
      <c r="Q58" s="10">
        <v>429000</v>
      </c>
      <c r="R58" s="10">
        <v>472000</v>
      </c>
      <c r="S58" s="10">
        <v>519000</v>
      </c>
      <c r="T58" s="9">
        <v>3</v>
      </c>
      <c r="U58" s="9">
        <v>3</v>
      </c>
      <c r="V58" s="9">
        <v>3</v>
      </c>
      <c r="W58" s="9">
        <v>3</v>
      </c>
      <c r="X58" s="9">
        <v>3</v>
      </c>
      <c r="Y58" s="11">
        <v>15</v>
      </c>
      <c r="Z58" s="11">
        <v>4149.243982882031</v>
      </c>
      <c r="AA58" s="11">
        <v>20746.219914410154</v>
      </c>
      <c r="AB58" s="11">
        <v>26067.219244660257</v>
      </c>
      <c r="AC58" s="11">
        <v>130336.09622330128</v>
      </c>
      <c r="AD58" s="11">
        <v>20.2</v>
      </c>
      <c r="AE58" s="11">
        <v>101</v>
      </c>
      <c r="AF58" s="11">
        <v>3940</v>
      </c>
      <c r="AG58" s="11">
        <v>450</v>
      </c>
      <c r="AH58" s="11">
        <v>200</v>
      </c>
      <c r="AI58" s="32">
        <f t="shared" si="7"/>
        <v>4590</v>
      </c>
      <c r="AJ58" s="32">
        <f t="shared" si="3"/>
        <v>22950</v>
      </c>
      <c r="AK58" s="12">
        <v>8392.8</v>
      </c>
      <c r="AL58" s="12">
        <f t="shared" si="4"/>
        <v>41964</v>
      </c>
      <c r="AM58" s="13">
        <v>55</v>
      </c>
      <c r="AN58" s="13">
        <v>57</v>
      </c>
      <c r="AO58" s="13">
        <v>58</v>
      </c>
      <c r="AP58" s="13">
        <v>59</v>
      </c>
      <c r="AQ58" s="13">
        <v>60</v>
      </c>
      <c r="AR58" s="14">
        <v>4609.6932</v>
      </c>
      <c r="AS58" s="15">
        <f t="shared" si="5"/>
        <v>23048.466</v>
      </c>
      <c r="AT58" s="14">
        <v>1578.5328</v>
      </c>
      <c r="AU58" s="15">
        <f t="shared" si="6"/>
        <v>7892.664</v>
      </c>
    </row>
    <row r="59" spans="1:47" ht="15.75">
      <c r="A59" s="3">
        <v>53</v>
      </c>
      <c r="B59" s="5" t="s">
        <v>54</v>
      </c>
      <c r="C59" s="6">
        <v>100</v>
      </c>
      <c r="D59" s="6">
        <v>80</v>
      </c>
      <c r="E59" s="7">
        <v>22</v>
      </c>
      <c r="F59" s="7">
        <v>109</v>
      </c>
      <c r="G59" s="8">
        <v>4469.360000000001</v>
      </c>
      <c r="H59" s="8">
        <f t="shared" si="1"/>
        <v>22346.800000000003</v>
      </c>
      <c r="I59" s="9">
        <v>66000</v>
      </c>
      <c r="J59" s="9">
        <v>66000</v>
      </c>
      <c r="K59" s="9">
        <v>66000</v>
      </c>
      <c r="L59" s="9">
        <v>66000</v>
      </c>
      <c r="M59" s="9">
        <v>66000</v>
      </c>
      <c r="N59" s="9">
        <f t="shared" si="2"/>
        <v>330000</v>
      </c>
      <c r="O59" s="10">
        <v>726000</v>
      </c>
      <c r="P59" s="10">
        <v>784000</v>
      </c>
      <c r="Q59" s="10">
        <v>847000</v>
      </c>
      <c r="R59" s="10">
        <v>915000</v>
      </c>
      <c r="S59" s="10">
        <v>988000</v>
      </c>
      <c r="T59" s="9">
        <v>3</v>
      </c>
      <c r="U59" s="9">
        <v>3</v>
      </c>
      <c r="V59" s="9">
        <v>3</v>
      </c>
      <c r="W59" s="9">
        <v>3</v>
      </c>
      <c r="X59" s="9">
        <v>3</v>
      </c>
      <c r="Y59" s="11">
        <v>15</v>
      </c>
      <c r="Z59" s="11">
        <v>4452.533094879113</v>
      </c>
      <c r="AA59" s="11">
        <v>22262.665474395566</v>
      </c>
      <c r="AB59" s="11">
        <v>25923.566771627182</v>
      </c>
      <c r="AC59" s="11">
        <v>129617.83385813591</v>
      </c>
      <c r="AD59" s="11">
        <v>21.8</v>
      </c>
      <c r="AE59" s="11">
        <v>109</v>
      </c>
      <c r="AF59" s="11">
        <v>4230</v>
      </c>
      <c r="AG59" s="11">
        <v>550</v>
      </c>
      <c r="AH59" s="11">
        <v>200</v>
      </c>
      <c r="AI59" s="32">
        <f t="shared" si="7"/>
        <v>4980</v>
      </c>
      <c r="AJ59" s="32">
        <f t="shared" si="3"/>
        <v>24900</v>
      </c>
      <c r="AK59" s="12">
        <v>11941.2</v>
      </c>
      <c r="AL59" s="12">
        <f t="shared" si="4"/>
        <v>59706</v>
      </c>
      <c r="AM59" s="13">
        <v>55</v>
      </c>
      <c r="AN59" s="13">
        <v>57</v>
      </c>
      <c r="AO59" s="13">
        <v>58</v>
      </c>
      <c r="AP59" s="13">
        <v>59</v>
      </c>
      <c r="AQ59" s="13">
        <v>60</v>
      </c>
      <c r="AR59" s="14">
        <v>1873.9768</v>
      </c>
      <c r="AS59" s="15">
        <f t="shared" si="5"/>
        <v>9369.884</v>
      </c>
      <c r="AT59" s="14">
        <v>1516.4916</v>
      </c>
      <c r="AU59" s="15">
        <f t="shared" si="6"/>
        <v>7582.4580000000005</v>
      </c>
    </row>
    <row r="60" spans="1:47" ht="15.75">
      <c r="A60" s="3">
        <v>54</v>
      </c>
      <c r="B60" s="5" t="s">
        <v>58</v>
      </c>
      <c r="C60" s="6">
        <v>100</v>
      </c>
      <c r="D60" s="6">
        <v>80</v>
      </c>
      <c r="E60" s="7">
        <v>17</v>
      </c>
      <c r="F60" s="7">
        <v>85</v>
      </c>
      <c r="G60" s="8">
        <v>20071.44</v>
      </c>
      <c r="H60" s="8">
        <f t="shared" si="1"/>
        <v>100357.2</v>
      </c>
      <c r="I60" s="9">
        <v>22200</v>
      </c>
      <c r="J60" s="9">
        <v>22200</v>
      </c>
      <c r="K60" s="9">
        <v>22200</v>
      </c>
      <c r="L60" s="9">
        <v>22200</v>
      </c>
      <c r="M60" s="9">
        <v>22200</v>
      </c>
      <c r="N60" s="9">
        <f t="shared" si="2"/>
        <v>111000</v>
      </c>
      <c r="O60" s="10">
        <v>149000</v>
      </c>
      <c r="P60" s="10">
        <v>171000</v>
      </c>
      <c r="Q60" s="10">
        <v>197000</v>
      </c>
      <c r="R60" s="10">
        <v>227000</v>
      </c>
      <c r="S60" s="10">
        <v>249000</v>
      </c>
      <c r="T60" s="9">
        <v>5</v>
      </c>
      <c r="U60" s="9">
        <v>5</v>
      </c>
      <c r="V60" s="9">
        <v>5</v>
      </c>
      <c r="W60" s="9">
        <v>5</v>
      </c>
      <c r="X60" s="9">
        <v>5</v>
      </c>
      <c r="Y60" s="11">
        <v>25</v>
      </c>
      <c r="Z60" s="11">
        <v>4099.381627199428</v>
      </c>
      <c r="AA60" s="11">
        <v>20496.908135997142</v>
      </c>
      <c r="AB60" s="11">
        <v>24124.02135132118</v>
      </c>
      <c r="AC60" s="11">
        <v>120620.10675660589</v>
      </c>
      <c r="AD60" s="11">
        <v>17</v>
      </c>
      <c r="AE60" s="11">
        <v>85</v>
      </c>
      <c r="AF60" s="11">
        <v>2480</v>
      </c>
      <c r="AG60" s="11">
        <v>450</v>
      </c>
      <c r="AH60" s="11">
        <v>200</v>
      </c>
      <c r="AI60" s="32">
        <f t="shared" si="7"/>
        <v>3130</v>
      </c>
      <c r="AJ60" s="32">
        <f t="shared" si="3"/>
        <v>15650</v>
      </c>
      <c r="AK60" s="12">
        <v>15099</v>
      </c>
      <c r="AL60" s="12">
        <f t="shared" si="4"/>
        <v>75495</v>
      </c>
      <c r="AM60" s="13">
        <v>60</v>
      </c>
      <c r="AN60" s="13">
        <v>60</v>
      </c>
      <c r="AO60" s="13">
        <v>60</v>
      </c>
      <c r="AP60" s="13">
        <v>60</v>
      </c>
      <c r="AQ60" s="13">
        <v>62</v>
      </c>
      <c r="AR60" s="14">
        <v>3561.4915</v>
      </c>
      <c r="AS60" s="15">
        <f t="shared" si="5"/>
        <v>17807.4575</v>
      </c>
      <c r="AT60" s="14">
        <v>2046.187</v>
      </c>
      <c r="AU60" s="15">
        <f t="shared" si="6"/>
        <v>10230.935</v>
      </c>
    </row>
    <row r="61" spans="1:47" ht="15.75">
      <c r="A61" s="3">
        <v>55</v>
      </c>
      <c r="B61" s="5" t="s">
        <v>53</v>
      </c>
      <c r="C61" s="6">
        <v>100</v>
      </c>
      <c r="D61" s="6">
        <v>80</v>
      </c>
      <c r="E61" s="7">
        <v>16</v>
      </c>
      <c r="F61" s="7">
        <v>76</v>
      </c>
      <c r="G61" s="8">
        <v>3153.44</v>
      </c>
      <c r="H61" s="8">
        <f t="shared" si="1"/>
        <v>15767.2</v>
      </c>
      <c r="I61" s="9">
        <v>27200</v>
      </c>
      <c r="J61" s="9">
        <v>27200</v>
      </c>
      <c r="K61" s="9">
        <v>27200</v>
      </c>
      <c r="L61" s="9">
        <v>27200</v>
      </c>
      <c r="M61" s="9">
        <v>27200</v>
      </c>
      <c r="N61" s="9">
        <f t="shared" si="2"/>
        <v>136000</v>
      </c>
      <c r="O61" s="10">
        <v>213000</v>
      </c>
      <c r="P61" s="10">
        <v>234000</v>
      </c>
      <c r="Q61" s="10">
        <v>258000</v>
      </c>
      <c r="R61" s="10">
        <v>283000</v>
      </c>
      <c r="S61" s="10">
        <v>312000</v>
      </c>
      <c r="T61" s="9">
        <v>3</v>
      </c>
      <c r="U61" s="9">
        <v>3</v>
      </c>
      <c r="V61" s="9">
        <v>3</v>
      </c>
      <c r="W61" s="9">
        <v>3</v>
      </c>
      <c r="X61" s="9">
        <v>3</v>
      </c>
      <c r="Y61" s="11">
        <v>15</v>
      </c>
      <c r="Z61" s="11">
        <v>2627.0450741640093</v>
      </c>
      <c r="AA61" s="11">
        <v>13135.225370820046</v>
      </c>
      <c r="AB61" s="11">
        <v>16159.08811277082</v>
      </c>
      <c r="AC61" s="11">
        <v>80795.44056385409</v>
      </c>
      <c r="AD61" s="11">
        <v>15.2</v>
      </c>
      <c r="AE61" s="11">
        <v>76</v>
      </c>
      <c r="AF61" s="11">
        <v>2350</v>
      </c>
      <c r="AG61" s="11">
        <v>400</v>
      </c>
      <c r="AH61" s="11">
        <v>200</v>
      </c>
      <c r="AI61" s="32">
        <f t="shared" si="7"/>
        <v>2950</v>
      </c>
      <c r="AJ61" s="32">
        <f t="shared" si="3"/>
        <v>14750</v>
      </c>
      <c r="AK61" s="12">
        <v>13844.2</v>
      </c>
      <c r="AL61" s="12">
        <f t="shared" si="4"/>
        <v>69221</v>
      </c>
      <c r="AM61" s="13">
        <v>55</v>
      </c>
      <c r="AN61" s="13">
        <v>57</v>
      </c>
      <c r="AO61" s="13">
        <v>58</v>
      </c>
      <c r="AP61" s="13">
        <v>59</v>
      </c>
      <c r="AQ61" s="13">
        <v>60</v>
      </c>
      <c r="AR61" s="14">
        <v>1909.3879999999997</v>
      </c>
      <c r="AS61" s="15">
        <f t="shared" si="5"/>
        <v>9546.939999999999</v>
      </c>
      <c r="AT61" s="14">
        <v>1373.2212</v>
      </c>
      <c r="AU61" s="15">
        <f t="shared" si="6"/>
        <v>6866.106</v>
      </c>
    </row>
    <row r="62" spans="1:47" ht="15.75">
      <c r="A62" s="3">
        <v>56</v>
      </c>
      <c r="B62" s="5" t="s">
        <v>59</v>
      </c>
      <c r="C62" s="6">
        <v>100</v>
      </c>
      <c r="D62" s="6">
        <v>80</v>
      </c>
      <c r="E62" s="7">
        <v>32</v>
      </c>
      <c r="F62" s="7">
        <v>156</v>
      </c>
      <c r="G62" s="8">
        <v>10395</v>
      </c>
      <c r="H62" s="8">
        <f t="shared" si="1"/>
        <v>51975</v>
      </c>
      <c r="I62" s="9">
        <v>86000</v>
      </c>
      <c r="J62" s="9">
        <v>86000</v>
      </c>
      <c r="K62" s="9">
        <v>86000</v>
      </c>
      <c r="L62" s="9">
        <v>86000</v>
      </c>
      <c r="M62" s="9">
        <v>86000</v>
      </c>
      <c r="N62" s="9">
        <f t="shared" si="2"/>
        <v>430000</v>
      </c>
      <c r="O62" s="10">
        <v>647000</v>
      </c>
      <c r="P62" s="10">
        <v>699000</v>
      </c>
      <c r="Q62" s="10">
        <v>755000</v>
      </c>
      <c r="R62" s="10">
        <v>815000</v>
      </c>
      <c r="S62" s="10">
        <v>880000</v>
      </c>
      <c r="T62" s="9">
        <v>3</v>
      </c>
      <c r="U62" s="9">
        <v>3</v>
      </c>
      <c r="V62" s="9">
        <v>3</v>
      </c>
      <c r="W62" s="9">
        <v>3</v>
      </c>
      <c r="X62" s="9">
        <v>3</v>
      </c>
      <c r="Y62" s="11">
        <v>15</v>
      </c>
      <c r="Z62" s="11">
        <v>7346.3151007919805</v>
      </c>
      <c r="AA62" s="11">
        <v>36731.5755039599</v>
      </c>
      <c r="AB62" s="11">
        <v>42455.52899310118</v>
      </c>
      <c r="AC62" s="11">
        <v>212277.6449655059</v>
      </c>
      <c r="AD62" s="11">
        <v>31.2</v>
      </c>
      <c r="AE62" s="11">
        <v>156</v>
      </c>
      <c r="AF62" s="11">
        <v>4950</v>
      </c>
      <c r="AG62" s="11">
        <v>550</v>
      </c>
      <c r="AH62" s="11">
        <v>200</v>
      </c>
      <c r="AI62" s="32">
        <f t="shared" si="7"/>
        <v>5700</v>
      </c>
      <c r="AJ62" s="32">
        <f t="shared" si="3"/>
        <v>28500</v>
      </c>
      <c r="AK62" s="12">
        <v>14373.4</v>
      </c>
      <c r="AL62" s="12">
        <f t="shared" si="4"/>
        <v>71867</v>
      </c>
      <c r="AM62" s="13">
        <v>55</v>
      </c>
      <c r="AN62" s="13">
        <v>57</v>
      </c>
      <c r="AO62" s="13">
        <v>58</v>
      </c>
      <c r="AP62" s="13">
        <v>59</v>
      </c>
      <c r="AQ62" s="13">
        <v>60</v>
      </c>
      <c r="AR62" s="14">
        <v>2956.4328</v>
      </c>
      <c r="AS62" s="15">
        <f t="shared" si="5"/>
        <v>14782.164</v>
      </c>
      <c r="AT62" s="14">
        <v>1786.616</v>
      </c>
      <c r="AU62" s="15">
        <f t="shared" si="6"/>
        <v>8933.08</v>
      </c>
    </row>
    <row r="63" spans="1:47" ht="15.75">
      <c r="A63" s="3">
        <v>57</v>
      </c>
      <c r="B63" s="5" t="s">
        <v>56</v>
      </c>
      <c r="C63" s="6">
        <v>100</v>
      </c>
      <c r="D63" s="6">
        <v>80</v>
      </c>
      <c r="E63" s="7">
        <v>25</v>
      </c>
      <c r="F63" s="7">
        <v>145</v>
      </c>
      <c r="G63" s="8">
        <v>9978.779999999999</v>
      </c>
      <c r="H63" s="8">
        <f t="shared" si="1"/>
        <v>49893.899999999994</v>
      </c>
      <c r="I63" s="9">
        <v>56000</v>
      </c>
      <c r="J63" s="9">
        <v>56000</v>
      </c>
      <c r="K63" s="9">
        <v>56000</v>
      </c>
      <c r="L63" s="9">
        <v>56000</v>
      </c>
      <c r="M63" s="9">
        <v>56000</v>
      </c>
      <c r="N63" s="9">
        <f t="shared" si="2"/>
        <v>280000</v>
      </c>
      <c r="O63" s="10">
        <v>314000</v>
      </c>
      <c r="P63" s="10">
        <v>346000</v>
      </c>
      <c r="Q63" s="10">
        <v>380000</v>
      </c>
      <c r="R63" s="10">
        <v>418000</v>
      </c>
      <c r="S63" s="10">
        <v>460000</v>
      </c>
      <c r="T63" s="9">
        <v>3</v>
      </c>
      <c r="U63" s="9">
        <v>3</v>
      </c>
      <c r="V63" s="9">
        <v>3</v>
      </c>
      <c r="W63" s="9">
        <v>3</v>
      </c>
      <c r="X63" s="9">
        <v>3</v>
      </c>
      <c r="Y63" s="11">
        <v>15</v>
      </c>
      <c r="Z63" s="11">
        <v>5854.165691193938</v>
      </c>
      <c r="AA63" s="11">
        <v>29270.82845596969</v>
      </c>
      <c r="AB63" s="11">
        <v>33907.68824664767</v>
      </c>
      <c r="AC63" s="11">
        <v>169538.44123323832</v>
      </c>
      <c r="AD63" s="11">
        <v>29</v>
      </c>
      <c r="AE63" s="11">
        <v>145</v>
      </c>
      <c r="AF63" s="11">
        <v>4900</v>
      </c>
      <c r="AG63" s="11">
        <v>750</v>
      </c>
      <c r="AH63" s="11">
        <v>200</v>
      </c>
      <c r="AI63" s="32">
        <f t="shared" si="7"/>
        <v>5850</v>
      </c>
      <c r="AJ63" s="32">
        <f t="shared" si="3"/>
        <v>29250</v>
      </c>
      <c r="AK63" s="12">
        <v>25859.4</v>
      </c>
      <c r="AL63" s="12">
        <f t="shared" si="4"/>
        <v>129297</v>
      </c>
      <c r="AM63" s="13">
        <v>55</v>
      </c>
      <c r="AN63" s="13">
        <v>57</v>
      </c>
      <c r="AO63" s="13">
        <v>58</v>
      </c>
      <c r="AP63" s="13">
        <v>59</v>
      </c>
      <c r="AQ63" s="13">
        <v>60</v>
      </c>
      <c r="AR63" s="14">
        <v>2939.5319999999997</v>
      </c>
      <c r="AS63" s="15">
        <f t="shared" si="5"/>
        <v>14697.659999999998</v>
      </c>
      <c r="AT63" s="14">
        <v>1901.3175999999999</v>
      </c>
      <c r="AU63" s="15">
        <f t="shared" si="6"/>
        <v>9506.588</v>
      </c>
    </row>
    <row r="64" spans="1:47" ht="15.75">
      <c r="A64" s="3">
        <v>58</v>
      </c>
      <c r="B64" s="5" t="s">
        <v>48</v>
      </c>
      <c r="C64" s="6">
        <v>100</v>
      </c>
      <c r="D64" s="6">
        <v>80</v>
      </c>
      <c r="E64" s="7">
        <v>39</v>
      </c>
      <c r="F64" s="7">
        <v>191</v>
      </c>
      <c r="G64" s="8">
        <v>9562.56</v>
      </c>
      <c r="H64" s="8">
        <f t="shared" si="1"/>
        <v>47812.799999999996</v>
      </c>
      <c r="I64" s="9">
        <v>96000</v>
      </c>
      <c r="J64" s="9">
        <v>96000</v>
      </c>
      <c r="K64" s="9">
        <v>96000</v>
      </c>
      <c r="L64" s="9">
        <v>96000</v>
      </c>
      <c r="M64" s="9">
        <v>96000</v>
      </c>
      <c r="N64" s="9">
        <f t="shared" si="2"/>
        <v>480000</v>
      </c>
      <c r="O64" s="10">
        <v>315000</v>
      </c>
      <c r="P64" s="10">
        <v>347000</v>
      </c>
      <c r="Q64" s="10">
        <v>381000</v>
      </c>
      <c r="R64" s="10">
        <v>419000</v>
      </c>
      <c r="S64" s="10">
        <v>461000</v>
      </c>
      <c r="T64" s="9">
        <v>3</v>
      </c>
      <c r="U64" s="9">
        <v>3</v>
      </c>
      <c r="V64" s="9">
        <v>3</v>
      </c>
      <c r="W64" s="9">
        <v>3</v>
      </c>
      <c r="X64" s="9">
        <v>3</v>
      </c>
      <c r="Y64" s="11">
        <v>15</v>
      </c>
      <c r="Z64" s="11">
        <v>4950.813736880015</v>
      </c>
      <c r="AA64" s="11">
        <v>24754.068684400077</v>
      </c>
      <c r="AB64" s="11">
        <v>33982.107488092595</v>
      </c>
      <c r="AC64" s="11">
        <v>169910.53744046297</v>
      </c>
      <c r="AD64" s="11">
        <v>38.4</v>
      </c>
      <c r="AE64" s="11">
        <v>192</v>
      </c>
      <c r="AF64" s="11">
        <v>4080</v>
      </c>
      <c r="AG64" s="11">
        <v>750</v>
      </c>
      <c r="AH64" s="11">
        <v>200</v>
      </c>
      <c r="AI64" s="32">
        <f t="shared" si="7"/>
        <v>5030</v>
      </c>
      <c r="AJ64" s="32">
        <f t="shared" si="3"/>
        <v>25150</v>
      </c>
      <c r="AK64" s="12">
        <v>15532.6</v>
      </c>
      <c r="AL64" s="12">
        <f t="shared" si="4"/>
        <v>77663</v>
      </c>
      <c r="AM64" s="13">
        <v>55</v>
      </c>
      <c r="AN64" s="13">
        <v>57</v>
      </c>
      <c r="AO64" s="13">
        <v>58</v>
      </c>
      <c r="AP64" s="13">
        <v>59</v>
      </c>
      <c r="AQ64" s="13">
        <v>60</v>
      </c>
      <c r="AR64" s="14">
        <v>3053.8136</v>
      </c>
      <c r="AS64" s="15">
        <f t="shared" si="5"/>
        <v>15269.068</v>
      </c>
      <c r="AT64" s="14">
        <v>1422.044</v>
      </c>
      <c r="AU64" s="15">
        <f t="shared" si="6"/>
        <v>7110.22</v>
      </c>
    </row>
    <row r="65" spans="1:47" ht="15.75">
      <c r="A65" s="3">
        <v>59</v>
      </c>
      <c r="B65" s="5" t="s">
        <v>52</v>
      </c>
      <c r="C65" s="6">
        <v>100</v>
      </c>
      <c r="D65" s="6">
        <v>80</v>
      </c>
      <c r="E65" s="7">
        <v>33</v>
      </c>
      <c r="F65" s="7">
        <v>164</v>
      </c>
      <c r="G65" s="8">
        <v>4203.120000000001</v>
      </c>
      <c r="H65" s="8">
        <f t="shared" si="1"/>
        <v>21015.600000000006</v>
      </c>
      <c r="I65" s="9">
        <v>32200</v>
      </c>
      <c r="J65" s="9">
        <v>32200</v>
      </c>
      <c r="K65" s="9">
        <v>32200</v>
      </c>
      <c r="L65" s="9">
        <v>32200</v>
      </c>
      <c r="M65" s="9">
        <v>32200</v>
      </c>
      <c r="N65" s="9">
        <f t="shared" si="2"/>
        <v>161000</v>
      </c>
      <c r="O65" s="10">
        <v>169000</v>
      </c>
      <c r="P65" s="10">
        <v>194000</v>
      </c>
      <c r="Q65" s="10">
        <v>223000</v>
      </c>
      <c r="R65" s="10">
        <v>246000</v>
      </c>
      <c r="S65" s="10">
        <v>270000</v>
      </c>
      <c r="T65" s="9">
        <v>3</v>
      </c>
      <c r="U65" s="9">
        <v>3</v>
      </c>
      <c r="V65" s="9">
        <v>3</v>
      </c>
      <c r="W65" s="9">
        <v>3</v>
      </c>
      <c r="X65" s="9">
        <v>3</v>
      </c>
      <c r="Y65" s="11">
        <v>15</v>
      </c>
      <c r="Z65" s="11">
        <v>4295.770217601894</v>
      </c>
      <c r="AA65" s="11">
        <v>21478.85108800947</v>
      </c>
      <c r="AB65" s="11">
        <v>27223.440142231506</v>
      </c>
      <c r="AC65" s="11">
        <v>136117.20071115752</v>
      </c>
      <c r="AD65" s="11">
        <v>32.8</v>
      </c>
      <c r="AE65" s="11">
        <v>164</v>
      </c>
      <c r="AF65" s="11">
        <v>3240</v>
      </c>
      <c r="AG65" s="11">
        <v>450</v>
      </c>
      <c r="AH65" s="11">
        <v>200</v>
      </c>
      <c r="AI65" s="32">
        <f t="shared" si="7"/>
        <v>3890</v>
      </c>
      <c r="AJ65" s="32">
        <f t="shared" si="3"/>
        <v>19450</v>
      </c>
      <c r="AK65" s="12">
        <v>16242.8</v>
      </c>
      <c r="AL65" s="12">
        <f t="shared" si="4"/>
        <v>81214</v>
      </c>
      <c r="AM65" s="13">
        <v>55</v>
      </c>
      <c r="AN65" s="13">
        <v>57</v>
      </c>
      <c r="AO65" s="13">
        <v>58</v>
      </c>
      <c r="AP65" s="13">
        <v>59</v>
      </c>
      <c r="AQ65" s="13">
        <v>60</v>
      </c>
      <c r="AR65" s="14">
        <v>1840.1752000000001</v>
      </c>
      <c r="AS65" s="15">
        <f t="shared" si="5"/>
        <v>9200.876</v>
      </c>
      <c r="AT65" s="14">
        <v>1389.7086666666667</v>
      </c>
      <c r="AU65" s="15">
        <f t="shared" si="6"/>
        <v>6948.543333333333</v>
      </c>
    </row>
    <row r="66" spans="1:47" ht="15.75">
      <c r="A66" s="3">
        <v>60</v>
      </c>
      <c r="B66" s="5" t="s">
        <v>49</v>
      </c>
      <c r="C66" s="6">
        <v>100</v>
      </c>
      <c r="D66" s="6">
        <v>80</v>
      </c>
      <c r="E66" s="7">
        <v>29</v>
      </c>
      <c r="F66" s="7">
        <v>144</v>
      </c>
      <c r="G66" s="8">
        <v>11264.539999999999</v>
      </c>
      <c r="H66" s="8">
        <f t="shared" si="1"/>
        <v>56322.7</v>
      </c>
      <c r="I66" s="9">
        <v>150000</v>
      </c>
      <c r="J66" s="9">
        <v>150000</v>
      </c>
      <c r="K66" s="9">
        <v>150000</v>
      </c>
      <c r="L66" s="9">
        <v>150000</v>
      </c>
      <c r="M66" s="9">
        <v>150000</v>
      </c>
      <c r="N66" s="9">
        <f t="shared" si="2"/>
        <v>750000</v>
      </c>
      <c r="O66" s="10">
        <v>597000</v>
      </c>
      <c r="P66" s="10">
        <v>645000</v>
      </c>
      <c r="Q66" s="10">
        <v>696000</v>
      </c>
      <c r="R66" s="10">
        <v>752000</v>
      </c>
      <c r="S66" s="10">
        <v>812000</v>
      </c>
      <c r="T66" s="9">
        <v>3</v>
      </c>
      <c r="U66" s="9">
        <v>3</v>
      </c>
      <c r="V66" s="9">
        <v>3</v>
      </c>
      <c r="W66" s="9">
        <v>3</v>
      </c>
      <c r="X66" s="9">
        <v>3</v>
      </c>
      <c r="Y66" s="11">
        <v>15</v>
      </c>
      <c r="Z66" s="11">
        <v>5714.4850524274425</v>
      </c>
      <c r="AA66" s="11">
        <v>28572.425262137214</v>
      </c>
      <c r="AB66" s="11">
        <v>35394.517272589255</v>
      </c>
      <c r="AC66" s="11">
        <v>176972.58636294628</v>
      </c>
      <c r="AD66" s="11">
        <v>28.8</v>
      </c>
      <c r="AE66" s="11">
        <v>144</v>
      </c>
      <c r="AF66" s="11">
        <v>4610</v>
      </c>
      <c r="AG66" s="11">
        <v>600</v>
      </c>
      <c r="AH66" s="11">
        <v>200</v>
      </c>
      <c r="AI66" s="32">
        <f t="shared" si="7"/>
        <v>5410</v>
      </c>
      <c r="AJ66" s="32">
        <f t="shared" si="3"/>
        <v>27050</v>
      </c>
      <c r="AK66" s="12">
        <v>24885.6</v>
      </c>
      <c r="AL66" s="12">
        <f t="shared" si="4"/>
        <v>124428</v>
      </c>
      <c r="AM66" s="13">
        <v>55</v>
      </c>
      <c r="AN66" s="13">
        <v>57</v>
      </c>
      <c r="AO66" s="13">
        <v>58</v>
      </c>
      <c r="AP66" s="13">
        <v>59</v>
      </c>
      <c r="AQ66" s="13">
        <v>60</v>
      </c>
      <c r="AR66" s="14">
        <v>4119.57</v>
      </c>
      <c r="AS66" s="15">
        <f t="shared" si="5"/>
        <v>20597.85</v>
      </c>
      <c r="AT66" s="14">
        <v>1833.0936000000002</v>
      </c>
      <c r="AU66" s="15">
        <f t="shared" si="6"/>
        <v>9165.468</v>
      </c>
    </row>
    <row r="67" spans="1:47" ht="15.75">
      <c r="A67" s="3">
        <v>61</v>
      </c>
      <c r="B67" s="5" t="s">
        <v>50</v>
      </c>
      <c r="C67" s="6">
        <v>100</v>
      </c>
      <c r="D67" s="6">
        <v>80</v>
      </c>
      <c r="E67" s="7">
        <v>22</v>
      </c>
      <c r="F67" s="7">
        <v>109</v>
      </c>
      <c r="G67" s="8">
        <v>6841.24</v>
      </c>
      <c r="H67" s="8">
        <f t="shared" si="1"/>
        <v>34206.2</v>
      </c>
      <c r="I67" s="9">
        <v>86000</v>
      </c>
      <c r="J67" s="9">
        <v>86000</v>
      </c>
      <c r="K67" s="9">
        <v>86000</v>
      </c>
      <c r="L67" s="9">
        <v>86000</v>
      </c>
      <c r="M67" s="9">
        <v>86000</v>
      </c>
      <c r="N67" s="9">
        <f t="shared" si="2"/>
        <v>430000</v>
      </c>
      <c r="O67" s="10">
        <v>150000</v>
      </c>
      <c r="P67" s="10">
        <v>172000</v>
      </c>
      <c r="Q67" s="10">
        <v>198000</v>
      </c>
      <c r="R67" s="10">
        <v>227000</v>
      </c>
      <c r="S67" s="10">
        <v>250000</v>
      </c>
      <c r="T67" s="9">
        <v>3</v>
      </c>
      <c r="U67" s="9">
        <v>3</v>
      </c>
      <c r="V67" s="9">
        <v>3</v>
      </c>
      <c r="W67" s="9">
        <v>3</v>
      </c>
      <c r="X67" s="9">
        <v>3</v>
      </c>
      <c r="Y67" s="11">
        <v>15</v>
      </c>
      <c r="Z67" s="11">
        <v>3512.984575691166</v>
      </c>
      <c r="AA67" s="11">
        <v>17564.92287845583</v>
      </c>
      <c r="AB67" s="11">
        <v>22780.844798412665</v>
      </c>
      <c r="AC67" s="11">
        <v>113904.22399206333</v>
      </c>
      <c r="AD67" s="11">
        <v>21.8</v>
      </c>
      <c r="AE67" s="11">
        <v>109</v>
      </c>
      <c r="AF67" s="11">
        <v>2940</v>
      </c>
      <c r="AG67" s="11">
        <v>400</v>
      </c>
      <c r="AH67" s="11">
        <v>200</v>
      </c>
      <c r="AI67" s="32">
        <f t="shared" si="7"/>
        <v>3540</v>
      </c>
      <c r="AJ67" s="32">
        <f t="shared" si="3"/>
        <v>17700</v>
      </c>
      <c r="AK67" s="12">
        <v>11451.2</v>
      </c>
      <c r="AL67" s="12">
        <f t="shared" si="4"/>
        <v>57256</v>
      </c>
      <c r="AM67" s="13">
        <v>55</v>
      </c>
      <c r="AN67" s="13">
        <v>57</v>
      </c>
      <c r="AO67" s="13">
        <v>58</v>
      </c>
      <c r="AP67" s="13">
        <v>59</v>
      </c>
      <c r="AQ67" s="13">
        <v>60</v>
      </c>
      <c r="AR67" s="14">
        <v>1820.6587999999997</v>
      </c>
      <c r="AS67" s="15">
        <f t="shared" si="5"/>
        <v>9103.293999999998</v>
      </c>
      <c r="AT67" s="14">
        <v>1408.8256000000001</v>
      </c>
      <c r="AU67" s="15">
        <f t="shared" si="6"/>
        <v>7044.128000000001</v>
      </c>
    </row>
    <row r="68" spans="1:47" ht="15.75">
      <c r="A68" s="3">
        <v>62</v>
      </c>
      <c r="B68" s="5" t="s">
        <v>51</v>
      </c>
      <c r="C68" s="6">
        <v>100</v>
      </c>
      <c r="D68" s="6">
        <v>80</v>
      </c>
      <c r="E68" s="7">
        <v>20</v>
      </c>
      <c r="F68" s="7">
        <v>100</v>
      </c>
      <c r="G68" s="8">
        <v>3580.7200000000003</v>
      </c>
      <c r="H68" s="8">
        <f t="shared" si="1"/>
        <v>17903.600000000002</v>
      </c>
      <c r="I68" s="9">
        <v>66000</v>
      </c>
      <c r="J68" s="9">
        <v>66000</v>
      </c>
      <c r="K68" s="9">
        <v>66000</v>
      </c>
      <c r="L68" s="9">
        <v>66000</v>
      </c>
      <c r="M68" s="9">
        <v>66000</v>
      </c>
      <c r="N68" s="9">
        <f t="shared" si="2"/>
        <v>330000</v>
      </c>
      <c r="O68" s="10">
        <v>212000</v>
      </c>
      <c r="P68" s="10">
        <v>233000</v>
      </c>
      <c r="Q68" s="10">
        <v>256000</v>
      </c>
      <c r="R68" s="10">
        <v>282000</v>
      </c>
      <c r="S68" s="10">
        <v>310000</v>
      </c>
      <c r="T68" s="9">
        <v>3</v>
      </c>
      <c r="U68" s="9">
        <v>3</v>
      </c>
      <c r="V68" s="9">
        <v>3</v>
      </c>
      <c r="W68" s="9">
        <v>3</v>
      </c>
      <c r="X68" s="9">
        <v>3</v>
      </c>
      <c r="Y68" s="11">
        <v>15</v>
      </c>
      <c r="Z68" s="11">
        <v>3458.3341130059293</v>
      </c>
      <c r="AA68" s="11">
        <v>17291.670565029646</v>
      </c>
      <c r="AB68" s="11">
        <v>19667.68308138185</v>
      </c>
      <c r="AC68" s="11">
        <v>98338.41540690925</v>
      </c>
      <c r="AD68" s="11">
        <v>21.2</v>
      </c>
      <c r="AE68" s="11">
        <v>106</v>
      </c>
      <c r="AF68" s="11">
        <v>3180</v>
      </c>
      <c r="AG68" s="11">
        <v>450</v>
      </c>
      <c r="AH68" s="11">
        <v>200</v>
      </c>
      <c r="AI68" s="32">
        <f t="shared" si="7"/>
        <v>3830</v>
      </c>
      <c r="AJ68" s="32">
        <f t="shared" si="3"/>
        <v>19150</v>
      </c>
      <c r="AK68" s="12">
        <v>11307.6</v>
      </c>
      <c r="AL68" s="12">
        <f t="shared" si="4"/>
        <v>56538</v>
      </c>
      <c r="AM68" s="13">
        <v>55</v>
      </c>
      <c r="AN68" s="13">
        <v>57</v>
      </c>
      <c r="AO68" s="13">
        <v>58</v>
      </c>
      <c r="AP68" s="13">
        <v>59</v>
      </c>
      <c r="AQ68" s="13">
        <v>60</v>
      </c>
      <c r="AR68" s="14">
        <v>1790.6799999999998</v>
      </c>
      <c r="AS68" s="15">
        <f t="shared" si="5"/>
        <v>8953.4</v>
      </c>
      <c r="AT68" s="14">
        <v>1401.5768</v>
      </c>
      <c r="AU68" s="15">
        <f t="shared" si="6"/>
        <v>7007.884</v>
      </c>
    </row>
    <row r="69" spans="1:47" ht="15.75">
      <c r="A69" s="3">
        <v>63</v>
      </c>
      <c r="B69" s="5" t="s">
        <v>47</v>
      </c>
      <c r="C69" s="6">
        <v>100</v>
      </c>
      <c r="D69" s="6">
        <v>80</v>
      </c>
      <c r="E69" s="7">
        <v>35</v>
      </c>
      <c r="F69" s="7">
        <v>173</v>
      </c>
      <c r="G69" s="8">
        <v>10219.579999999998</v>
      </c>
      <c r="H69" s="8">
        <f t="shared" si="1"/>
        <v>51097.899999999994</v>
      </c>
      <c r="I69" s="9">
        <v>34200</v>
      </c>
      <c r="J69" s="9">
        <v>34200</v>
      </c>
      <c r="K69" s="9">
        <v>34200</v>
      </c>
      <c r="L69" s="9">
        <v>34200</v>
      </c>
      <c r="M69" s="9">
        <v>34200</v>
      </c>
      <c r="N69" s="9">
        <f t="shared" si="2"/>
        <v>171000</v>
      </c>
      <c r="O69" s="10">
        <v>154000</v>
      </c>
      <c r="P69" s="10">
        <v>177000</v>
      </c>
      <c r="Q69" s="10">
        <v>204000</v>
      </c>
      <c r="R69" s="10">
        <v>224000</v>
      </c>
      <c r="S69" s="10">
        <v>246000</v>
      </c>
      <c r="T69" s="9">
        <v>3</v>
      </c>
      <c r="U69" s="9">
        <v>3</v>
      </c>
      <c r="V69" s="9">
        <v>3</v>
      </c>
      <c r="W69" s="9">
        <v>3</v>
      </c>
      <c r="X69" s="9">
        <v>3</v>
      </c>
      <c r="Y69" s="11">
        <v>15</v>
      </c>
      <c r="Z69" s="11">
        <v>5746.579339949078</v>
      </c>
      <c r="AA69" s="11">
        <v>28732.89669974539</v>
      </c>
      <c r="AB69" s="11">
        <v>37101.23311645872</v>
      </c>
      <c r="AC69" s="11">
        <v>185506.16558229362</v>
      </c>
      <c r="AD69" s="11">
        <v>34.6</v>
      </c>
      <c r="AE69" s="11">
        <v>173</v>
      </c>
      <c r="AF69" s="11">
        <v>3530</v>
      </c>
      <c r="AG69" s="11">
        <v>550</v>
      </c>
      <c r="AH69" s="11">
        <v>200</v>
      </c>
      <c r="AI69" s="32">
        <f t="shared" si="7"/>
        <v>4280</v>
      </c>
      <c r="AJ69" s="32">
        <f t="shared" si="3"/>
        <v>21400</v>
      </c>
      <c r="AK69" s="12">
        <v>13052.8</v>
      </c>
      <c r="AL69" s="12">
        <f t="shared" si="4"/>
        <v>65264</v>
      </c>
      <c r="AM69" s="13">
        <v>55</v>
      </c>
      <c r="AN69" s="13">
        <v>57</v>
      </c>
      <c r="AO69" s="13">
        <v>58</v>
      </c>
      <c r="AP69" s="13">
        <v>59</v>
      </c>
      <c r="AQ69" s="13">
        <v>60</v>
      </c>
      <c r="AR69" s="14">
        <v>1939.9704000000002</v>
      </c>
      <c r="AS69" s="15">
        <f t="shared" si="5"/>
        <v>9699.852</v>
      </c>
      <c r="AT69" s="14">
        <v>1278.4004999999997</v>
      </c>
      <c r="AU69" s="15">
        <f t="shared" si="6"/>
        <v>6392.002499999999</v>
      </c>
    </row>
    <row r="70" spans="1:47" ht="15.75">
      <c r="A70" s="3">
        <v>64</v>
      </c>
      <c r="B70" s="5" t="s">
        <v>68</v>
      </c>
      <c r="C70" s="6">
        <v>100</v>
      </c>
      <c r="D70" s="6">
        <v>80</v>
      </c>
      <c r="E70" s="7"/>
      <c r="F70" s="7"/>
      <c r="G70" s="8">
        <v>15555</v>
      </c>
      <c r="H70" s="8">
        <f t="shared" si="1"/>
        <v>77775</v>
      </c>
      <c r="I70" s="9">
        <v>22200</v>
      </c>
      <c r="J70" s="9">
        <v>22200</v>
      </c>
      <c r="K70" s="9">
        <v>22200</v>
      </c>
      <c r="L70" s="9">
        <v>22200</v>
      </c>
      <c r="M70" s="9">
        <v>22200</v>
      </c>
      <c r="N70" s="9">
        <f t="shared" si="2"/>
        <v>111000</v>
      </c>
      <c r="O70" s="19"/>
      <c r="P70" s="19"/>
      <c r="Q70" s="19"/>
      <c r="R70" s="19"/>
      <c r="S70" s="19"/>
      <c r="T70" s="9"/>
      <c r="U70" s="19"/>
      <c r="V70" s="19"/>
      <c r="W70" s="19"/>
      <c r="X70" s="19"/>
      <c r="Y70" s="19"/>
      <c r="Z70" s="42" t="s">
        <v>110</v>
      </c>
      <c r="AA70" s="42" t="s">
        <v>110</v>
      </c>
      <c r="AB70" s="42" t="s">
        <v>110</v>
      </c>
      <c r="AC70" s="42" t="s">
        <v>110</v>
      </c>
      <c r="AD70" s="19">
        <v>40</v>
      </c>
      <c r="AE70" s="19">
        <v>200</v>
      </c>
      <c r="AF70" s="20"/>
      <c r="AG70" s="20"/>
      <c r="AH70" s="20"/>
      <c r="AI70" s="32">
        <v>200</v>
      </c>
      <c r="AJ70" s="32">
        <f t="shared" si="3"/>
        <v>1000</v>
      </c>
      <c r="AK70" s="12">
        <v>6533</v>
      </c>
      <c r="AL70" s="12">
        <f t="shared" si="4"/>
        <v>32665</v>
      </c>
      <c r="AM70" s="20"/>
      <c r="AN70" s="20"/>
      <c r="AO70" s="20"/>
      <c r="AP70" s="20"/>
      <c r="AQ70" s="20"/>
      <c r="AR70" s="29">
        <v>5448.998999999999</v>
      </c>
      <c r="AS70" s="30">
        <f t="shared" si="5"/>
        <v>27244.994999999995</v>
      </c>
      <c r="AT70" s="29">
        <v>6903.948999999999</v>
      </c>
      <c r="AU70" s="15">
        <f t="shared" si="6"/>
        <v>34519.744999999995</v>
      </c>
    </row>
    <row r="71" spans="1:47" ht="15.75">
      <c r="A71" s="3">
        <v>65</v>
      </c>
      <c r="B71" s="5" t="s">
        <v>69</v>
      </c>
      <c r="C71" s="6">
        <v>100</v>
      </c>
      <c r="D71" s="6">
        <v>100</v>
      </c>
      <c r="E71" s="7"/>
      <c r="F71" s="7"/>
      <c r="G71" s="8">
        <v>24376</v>
      </c>
      <c r="H71" s="8">
        <f t="shared" si="1"/>
        <v>121880</v>
      </c>
      <c r="I71" s="9">
        <v>350000</v>
      </c>
      <c r="J71" s="9">
        <v>350000</v>
      </c>
      <c r="K71" s="9">
        <v>350000</v>
      </c>
      <c r="L71" s="9">
        <v>350000</v>
      </c>
      <c r="M71" s="9">
        <v>350000</v>
      </c>
      <c r="N71" s="9">
        <f t="shared" si="2"/>
        <v>1750000</v>
      </c>
      <c r="O71" s="19"/>
      <c r="P71" s="19"/>
      <c r="Q71" s="19"/>
      <c r="R71" s="19"/>
      <c r="S71" s="19"/>
      <c r="T71" s="9"/>
      <c r="U71" s="19"/>
      <c r="V71" s="19"/>
      <c r="W71" s="19"/>
      <c r="X71" s="19"/>
      <c r="Y71" s="19"/>
      <c r="Z71" s="43"/>
      <c r="AA71" s="43"/>
      <c r="AB71" s="43"/>
      <c r="AC71" s="43"/>
      <c r="AD71" s="19">
        <v>40</v>
      </c>
      <c r="AE71" s="19">
        <v>200</v>
      </c>
      <c r="AF71" s="20"/>
      <c r="AG71" s="20"/>
      <c r="AH71" s="20"/>
      <c r="AI71" s="32">
        <v>200</v>
      </c>
      <c r="AJ71" s="32">
        <f t="shared" si="3"/>
        <v>1000</v>
      </c>
      <c r="AK71" s="12">
        <v>7715</v>
      </c>
      <c r="AL71" s="12">
        <f t="shared" si="4"/>
        <v>38575</v>
      </c>
      <c r="AM71" s="20"/>
      <c r="AN71" s="20"/>
      <c r="AO71" s="20"/>
      <c r="AP71" s="20"/>
      <c r="AQ71" s="20"/>
      <c r="AR71" s="14">
        <v>23799.948000000004</v>
      </c>
      <c r="AS71" s="15">
        <f t="shared" si="5"/>
        <v>118999.74000000002</v>
      </c>
      <c r="AT71" s="14">
        <v>17555.954</v>
      </c>
      <c r="AU71" s="15">
        <f t="shared" si="6"/>
        <v>87779.77</v>
      </c>
    </row>
    <row r="72" spans="1:47" ht="15.75">
      <c r="A72" s="3">
        <v>66</v>
      </c>
      <c r="B72" s="5" t="s">
        <v>70</v>
      </c>
      <c r="C72" s="6">
        <v>100</v>
      </c>
      <c r="D72" s="6">
        <v>80</v>
      </c>
      <c r="E72" s="7"/>
      <c r="F72" s="7"/>
      <c r="G72" s="8">
        <v>20244.4</v>
      </c>
      <c r="H72" s="8">
        <f>G72*5</f>
        <v>101222</v>
      </c>
      <c r="I72" s="9">
        <v>26200</v>
      </c>
      <c r="J72" s="9">
        <v>26200</v>
      </c>
      <c r="K72" s="9">
        <v>26200</v>
      </c>
      <c r="L72" s="9">
        <v>26200</v>
      </c>
      <c r="M72" s="9">
        <v>26200</v>
      </c>
      <c r="N72" s="9">
        <f>SUM(I72:M72)</f>
        <v>131000</v>
      </c>
      <c r="O72" s="18"/>
      <c r="P72" s="18"/>
      <c r="Q72" s="18"/>
      <c r="R72" s="18"/>
      <c r="S72" s="18"/>
      <c r="T72" s="9"/>
      <c r="U72" s="18"/>
      <c r="V72" s="18"/>
      <c r="W72" s="18"/>
      <c r="X72" s="18"/>
      <c r="Y72" s="18"/>
      <c r="Z72" s="43"/>
      <c r="AA72" s="43"/>
      <c r="AB72" s="43"/>
      <c r="AC72" s="43"/>
      <c r="AD72" s="19">
        <v>40</v>
      </c>
      <c r="AE72" s="19">
        <v>200</v>
      </c>
      <c r="AF72" s="21"/>
      <c r="AG72" s="21"/>
      <c r="AH72" s="21"/>
      <c r="AI72" s="32">
        <v>200</v>
      </c>
      <c r="AJ72" s="32">
        <f>AI72*5</f>
        <v>1000</v>
      </c>
      <c r="AK72" s="12">
        <v>786</v>
      </c>
      <c r="AL72" s="12">
        <f>AK72*5</f>
        <v>3930</v>
      </c>
      <c r="AM72" s="21"/>
      <c r="AN72" s="21"/>
      <c r="AO72" s="21"/>
      <c r="AP72" s="21"/>
      <c r="AQ72" s="21"/>
      <c r="AR72" s="14">
        <v>4060.0148</v>
      </c>
      <c r="AS72" s="15">
        <f>AR72*5</f>
        <v>20300.074</v>
      </c>
      <c r="AT72" s="14">
        <v>2702.31</v>
      </c>
      <c r="AU72" s="15">
        <f>AT72*5</f>
        <v>13511.55</v>
      </c>
    </row>
    <row r="73" spans="1:47" ht="15.75">
      <c r="A73" s="3">
        <v>67</v>
      </c>
      <c r="B73" s="5" t="s">
        <v>71</v>
      </c>
      <c r="C73" s="6">
        <v>100</v>
      </c>
      <c r="D73" s="6">
        <v>80</v>
      </c>
      <c r="E73" s="7"/>
      <c r="F73" s="7"/>
      <c r="G73" s="8">
        <v>21065</v>
      </c>
      <c r="H73" s="8">
        <f>G73*5</f>
        <v>105325</v>
      </c>
      <c r="I73" s="9">
        <v>26200</v>
      </c>
      <c r="J73" s="9">
        <v>26200</v>
      </c>
      <c r="K73" s="9">
        <v>26200</v>
      </c>
      <c r="L73" s="9">
        <v>26200</v>
      </c>
      <c r="M73" s="9">
        <v>26200</v>
      </c>
      <c r="N73" s="9">
        <f>SUM(I73:M73)</f>
        <v>131000</v>
      </c>
      <c r="O73" s="16"/>
      <c r="P73" s="16"/>
      <c r="Q73" s="16"/>
      <c r="R73" s="16"/>
      <c r="S73" s="16"/>
      <c r="T73" s="9"/>
      <c r="U73" s="16"/>
      <c r="V73" s="16"/>
      <c r="W73" s="16"/>
      <c r="X73" s="16"/>
      <c r="Y73" s="16"/>
      <c r="Z73" s="44"/>
      <c r="AA73" s="44"/>
      <c r="AB73" s="44"/>
      <c r="AC73" s="44"/>
      <c r="AD73" s="19">
        <v>40</v>
      </c>
      <c r="AE73" s="19">
        <v>200</v>
      </c>
      <c r="AF73" s="22"/>
      <c r="AG73" s="22"/>
      <c r="AH73" s="22"/>
      <c r="AI73" s="32">
        <v>200</v>
      </c>
      <c r="AJ73" s="32">
        <f>AI73*5</f>
        <v>1000</v>
      </c>
      <c r="AK73" s="12">
        <v>169.4</v>
      </c>
      <c r="AL73" s="12">
        <f>AK73*5</f>
        <v>847</v>
      </c>
      <c r="AM73" s="22"/>
      <c r="AN73" s="22"/>
      <c r="AO73" s="22"/>
      <c r="AP73" s="22"/>
      <c r="AQ73" s="22"/>
      <c r="AR73" s="14">
        <v>3066.5395</v>
      </c>
      <c r="AS73" s="15">
        <f>AR73*5</f>
        <v>15332.697499999998</v>
      </c>
      <c r="AT73" s="14">
        <v>2074.8624000000004</v>
      </c>
      <c r="AU73" s="15">
        <f>AT73*5</f>
        <v>10374.312000000002</v>
      </c>
    </row>
    <row r="74" spans="1:47" s="25" customFormat="1" ht="12">
      <c r="A74" s="23"/>
      <c r="B74" s="24" t="s">
        <v>73</v>
      </c>
      <c r="C74" s="24">
        <f>AVERAGE(C7:C73)</f>
        <v>100</v>
      </c>
      <c r="D74" s="24">
        <f>AVERAGE(D7:D73)</f>
        <v>80.29850746268657</v>
      </c>
      <c r="E74" s="24">
        <f>SUM(E7:E73)</f>
        <v>2268</v>
      </c>
      <c r="F74" s="24">
        <f>SUM(F7:F73)</f>
        <v>11184</v>
      </c>
      <c r="G74" s="24">
        <f aca="true" t="shared" si="8" ref="G74:R74">SUM(G7:G73)</f>
        <v>1000000.1</v>
      </c>
      <c r="H74" s="24">
        <f t="shared" si="8"/>
        <v>5000000.5</v>
      </c>
      <c r="I74" s="24">
        <f t="shared" si="8"/>
        <v>5182200</v>
      </c>
      <c r="J74" s="24">
        <f t="shared" si="8"/>
        <v>5207200</v>
      </c>
      <c r="K74" s="24">
        <f t="shared" si="8"/>
        <v>5207200</v>
      </c>
      <c r="L74" s="24">
        <f t="shared" si="8"/>
        <v>5207200</v>
      </c>
      <c r="M74" s="24">
        <f t="shared" si="8"/>
        <v>5207200</v>
      </c>
      <c r="N74" s="24">
        <f t="shared" si="8"/>
        <v>26011000</v>
      </c>
      <c r="O74" s="24">
        <f t="shared" si="8"/>
        <v>24048000</v>
      </c>
      <c r="P74" s="24">
        <f t="shared" si="8"/>
        <v>26301000</v>
      </c>
      <c r="Q74" s="24">
        <f t="shared" si="8"/>
        <v>28727000</v>
      </c>
      <c r="R74" s="24">
        <f t="shared" si="8"/>
        <v>31296000</v>
      </c>
      <c r="S74" s="24">
        <f>SUM(G74:R74)</f>
        <v>168394000.6</v>
      </c>
      <c r="T74" s="24">
        <f aca="true" t="shared" si="9" ref="T74:Y74">SUM(T7:T73)</f>
        <v>200</v>
      </c>
      <c r="U74" s="24">
        <f t="shared" si="9"/>
        <v>200</v>
      </c>
      <c r="V74" s="24">
        <f t="shared" si="9"/>
        <v>200</v>
      </c>
      <c r="W74" s="24">
        <f t="shared" si="9"/>
        <v>200</v>
      </c>
      <c r="X74" s="24">
        <f t="shared" si="9"/>
        <v>200</v>
      </c>
      <c r="Y74" s="24">
        <f t="shared" si="9"/>
        <v>1000</v>
      </c>
      <c r="Z74" s="24">
        <f>SUM(Z7:Z69)</f>
        <v>300000.00000000006</v>
      </c>
      <c r="AA74" s="24">
        <f>SUM(AA7:AA69)</f>
        <v>1500000.0000000005</v>
      </c>
      <c r="AB74" s="24">
        <f>SUM(AB7:AB69)</f>
        <v>1999999.9999999995</v>
      </c>
      <c r="AC74" s="24">
        <f>SUM(AC7:AC69)</f>
        <v>9999999.999999996</v>
      </c>
      <c r="AD74" s="24">
        <f>SUM(AD7:AD73)</f>
        <v>2392.4000000000015</v>
      </c>
      <c r="AE74" s="24">
        <f>SUM(AE7:AE73)</f>
        <v>11962</v>
      </c>
      <c r="AF74" s="24">
        <f>SUM(AF7:AF73)</f>
        <v>262330</v>
      </c>
      <c r="AG74" s="24">
        <f>SUM(AG7:AG73)</f>
        <v>35650</v>
      </c>
      <c r="AH74" s="24">
        <f>SUM(AH7:AH73)</f>
        <v>12600</v>
      </c>
      <c r="AI74" s="33">
        <f>SUM(AI7:AI73)+1000</f>
        <v>312380</v>
      </c>
      <c r="AJ74" s="33">
        <f>SUM(AJ7:AJ73)+5000</f>
        <v>1561900</v>
      </c>
      <c r="AK74" s="24">
        <f>SUM(AK7:AK73)</f>
        <v>1005890.4339333336</v>
      </c>
      <c r="AL74" s="24">
        <f>SUM(AL7:AL73)</f>
        <v>5029452.169666667</v>
      </c>
      <c r="AM74" s="24">
        <f>AVERAGE(AM7:AM69)</f>
        <v>55.3968253968254</v>
      </c>
      <c r="AN74" s="24">
        <f>AVERAGE(AN7:AN69)</f>
        <v>57.23809523809524</v>
      </c>
      <c r="AO74" s="24">
        <f>AVERAGE(AO7:AO69)</f>
        <v>58.15873015873016</v>
      </c>
      <c r="AP74" s="24">
        <f>AVERAGE(AP7:AP69)</f>
        <v>59.07936507936508</v>
      </c>
      <c r="AQ74" s="24">
        <f>AVERAGE(AQ7:AQ69)</f>
        <v>60.15873015873016</v>
      </c>
      <c r="AR74" s="24">
        <f>SUM(AR7:AR73)</f>
        <v>238640.41936666673</v>
      </c>
      <c r="AS74" s="24">
        <f>SUM(AS7:AS73)</f>
        <v>1193202.0968333334</v>
      </c>
      <c r="AT74" s="24">
        <f>SUM(AT7:AT73)</f>
        <v>140850.42009999996</v>
      </c>
      <c r="AU74" s="24">
        <f>SUM(AU7:AU73)</f>
        <v>704252.1005</v>
      </c>
    </row>
    <row r="75" spans="7:8" ht="15.75">
      <c r="G75" s="1"/>
      <c r="H75" s="1"/>
    </row>
    <row r="76" spans="7:8" ht="15.75">
      <c r="G76" s="1"/>
      <c r="H76" s="1"/>
    </row>
    <row r="77" spans="7:8" ht="15.75">
      <c r="G77" s="1"/>
      <c r="H77" s="1"/>
    </row>
    <row r="78" spans="7:8" ht="15.75">
      <c r="G78" s="1"/>
      <c r="H78" s="1"/>
    </row>
    <row r="79" spans="7:8" ht="15.75">
      <c r="G79" s="1"/>
      <c r="H79" s="1"/>
    </row>
    <row r="80" spans="7:8" ht="15.75">
      <c r="G80" s="1"/>
      <c r="H80" s="1"/>
    </row>
    <row r="81" spans="7:8" ht="15.75">
      <c r="G81" s="1"/>
      <c r="H81" s="1"/>
    </row>
    <row r="82" spans="7:8" ht="15.75">
      <c r="G82" s="1"/>
      <c r="H82" s="1"/>
    </row>
    <row r="83" spans="7:8" ht="15.75">
      <c r="G83" s="1"/>
      <c r="H83" s="1"/>
    </row>
    <row r="84" spans="7:8" ht="15.75">
      <c r="G84" s="1"/>
      <c r="H84" s="1"/>
    </row>
    <row r="85" spans="7:8" ht="15.75">
      <c r="G85" s="1"/>
      <c r="H85" s="1"/>
    </row>
    <row r="86" spans="7:8" ht="15.75">
      <c r="G86" s="1"/>
      <c r="H86" s="1"/>
    </row>
    <row r="87" spans="7:8" ht="15.75">
      <c r="G87" s="1"/>
      <c r="H87" s="1"/>
    </row>
    <row r="88" spans="7:8" ht="15.75">
      <c r="G88" s="1"/>
      <c r="H88" s="1"/>
    </row>
    <row r="89" spans="7:8" ht="15.75">
      <c r="G89" s="1"/>
      <c r="H89" s="1"/>
    </row>
    <row r="90" spans="7:8" ht="15.75">
      <c r="G90" s="1"/>
      <c r="H90" s="1"/>
    </row>
    <row r="91" spans="7:8" ht="15.75">
      <c r="G91" s="1"/>
      <c r="H91" s="1"/>
    </row>
    <row r="92" spans="7:8" ht="15.75">
      <c r="G92" s="1"/>
      <c r="H92" s="1"/>
    </row>
    <row r="93" spans="7:8" ht="15.75">
      <c r="G93" s="1"/>
      <c r="H93" s="1"/>
    </row>
    <row r="94" spans="7:8" ht="15.75">
      <c r="G94" s="1"/>
      <c r="H94" s="1"/>
    </row>
    <row r="95" spans="7:8" ht="15.75">
      <c r="G95" s="1"/>
      <c r="H95" s="1"/>
    </row>
    <row r="96" spans="7:8" ht="15.75">
      <c r="G96" s="1"/>
      <c r="H96" s="1"/>
    </row>
    <row r="97" spans="7:8" ht="15.75">
      <c r="G97" s="1"/>
      <c r="H97" s="1"/>
    </row>
    <row r="98" spans="7:8" ht="15.75">
      <c r="G98" s="1"/>
      <c r="H98" s="1"/>
    </row>
    <row r="99" spans="7:8" ht="15.75">
      <c r="G99" s="1"/>
      <c r="H99" s="1"/>
    </row>
    <row r="100" spans="7:8" ht="15.75">
      <c r="G100" s="1"/>
      <c r="H100" s="1"/>
    </row>
    <row r="101" spans="7:8" ht="15.75">
      <c r="G101" s="1"/>
      <c r="H101" s="1"/>
    </row>
    <row r="102" spans="7:8" ht="15.75">
      <c r="G102" s="1"/>
      <c r="H102" s="1"/>
    </row>
    <row r="103" spans="7:8" ht="15.75">
      <c r="G103" s="1"/>
      <c r="H103" s="1"/>
    </row>
    <row r="104" spans="7:8" ht="15.75">
      <c r="G104" s="1"/>
      <c r="H104" s="1"/>
    </row>
    <row r="105" spans="7:8" ht="15.75">
      <c r="G105" s="1"/>
      <c r="H105" s="1"/>
    </row>
    <row r="106" spans="7:8" ht="15.75">
      <c r="G106" s="1"/>
      <c r="H106" s="1"/>
    </row>
    <row r="107" spans="7:8" ht="15.75">
      <c r="G107" s="1"/>
      <c r="H107" s="1"/>
    </row>
    <row r="108" spans="7:8" ht="15.75">
      <c r="G108" s="1"/>
      <c r="H108" s="1"/>
    </row>
    <row r="109" spans="7:8" ht="15.75">
      <c r="G109" s="1"/>
      <c r="H109" s="1"/>
    </row>
    <row r="110" spans="7:8" ht="15.75">
      <c r="G110" s="1"/>
      <c r="H110" s="1"/>
    </row>
    <row r="111" spans="7:8" ht="15.75">
      <c r="G111" s="1"/>
      <c r="H111" s="1"/>
    </row>
    <row r="112" spans="7:8" ht="15.75">
      <c r="G112" s="1"/>
      <c r="H112" s="1"/>
    </row>
    <row r="113" spans="7:8" ht="15.75">
      <c r="G113" s="1"/>
      <c r="H113" s="1"/>
    </row>
    <row r="114" spans="7:8" ht="15.75">
      <c r="G114" s="1"/>
      <c r="H114" s="1"/>
    </row>
    <row r="115" spans="7:8" ht="15.75">
      <c r="G115" s="1"/>
      <c r="H115" s="1"/>
    </row>
    <row r="116" spans="7:8" ht="15.75">
      <c r="G116" s="1"/>
      <c r="H116" s="1"/>
    </row>
    <row r="117" spans="7:8" ht="15.75">
      <c r="G117" s="1"/>
      <c r="H117" s="1"/>
    </row>
    <row r="118" spans="7:8" ht="15.75">
      <c r="G118" s="1"/>
      <c r="H118" s="1"/>
    </row>
    <row r="119" spans="7:8" ht="15.75">
      <c r="G119" s="1"/>
      <c r="H119" s="1"/>
    </row>
    <row r="120" spans="7:8" ht="15.75">
      <c r="G120" s="1"/>
      <c r="H120" s="1"/>
    </row>
    <row r="121" spans="7:8" ht="15.75">
      <c r="G121" s="1"/>
      <c r="H121" s="1"/>
    </row>
    <row r="122" spans="7:8" ht="15.75">
      <c r="G122" s="1"/>
      <c r="H122" s="1"/>
    </row>
    <row r="123" spans="7:8" ht="15.75">
      <c r="G123" s="1"/>
      <c r="H123" s="1"/>
    </row>
    <row r="124" spans="7:8" ht="15.75">
      <c r="G124" s="1"/>
      <c r="H124" s="1"/>
    </row>
    <row r="125" spans="7:8" ht="15.75">
      <c r="G125" s="1"/>
      <c r="H125" s="1"/>
    </row>
    <row r="126" spans="7:8" ht="15.75">
      <c r="G126" s="1"/>
      <c r="H126" s="1"/>
    </row>
    <row r="127" spans="7:8" ht="15.75">
      <c r="G127" s="1"/>
      <c r="H127" s="1"/>
    </row>
    <row r="128" spans="7:8" ht="15.75">
      <c r="G128" s="1"/>
      <c r="H128" s="1"/>
    </row>
    <row r="129" spans="7:8" ht="15.75">
      <c r="G129" s="1"/>
      <c r="H129" s="1"/>
    </row>
    <row r="130" spans="7:8" ht="15.75">
      <c r="G130" s="1"/>
      <c r="H130" s="1"/>
    </row>
    <row r="131" spans="7:8" ht="15.75">
      <c r="G131" s="1"/>
      <c r="H131" s="1"/>
    </row>
    <row r="132" spans="7:8" ht="15.75">
      <c r="G132" s="1"/>
      <c r="H132" s="1"/>
    </row>
    <row r="133" spans="7:8" ht="15.75">
      <c r="G133" s="1"/>
      <c r="H133" s="1"/>
    </row>
    <row r="134" spans="7:8" ht="15.75">
      <c r="G134" s="1"/>
      <c r="H134" s="1"/>
    </row>
    <row r="135" spans="7:8" ht="15.75">
      <c r="G135" s="1"/>
      <c r="H135" s="1"/>
    </row>
    <row r="136" spans="7:8" ht="15.75">
      <c r="G136" s="1"/>
      <c r="H136" s="1"/>
    </row>
    <row r="137" spans="7:8" ht="15.75">
      <c r="G137" s="1"/>
      <c r="H137" s="1"/>
    </row>
    <row r="138" spans="7:8" ht="15.75">
      <c r="G138" s="1"/>
      <c r="H138" s="1"/>
    </row>
    <row r="139" spans="7:8" ht="15.75">
      <c r="G139" s="1"/>
      <c r="H139" s="1"/>
    </row>
    <row r="140" spans="7:8" ht="15.75">
      <c r="G140" s="1"/>
      <c r="H140" s="1"/>
    </row>
    <row r="141" spans="7:8" ht="15.75">
      <c r="G141" s="1"/>
      <c r="H141" s="1"/>
    </row>
    <row r="142" spans="7:8" ht="15.75">
      <c r="G142" s="1"/>
      <c r="H142" s="1"/>
    </row>
  </sheetData>
  <sheetProtection/>
  <mergeCells count="55">
    <mergeCell ref="O2:AC2"/>
    <mergeCell ref="G4:H4"/>
    <mergeCell ref="H5:H6"/>
    <mergeCell ref="B4:B6"/>
    <mergeCell ref="G5:G6"/>
    <mergeCell ref="C5:C6"/>
    <mergeCell ref="D5:D6"/>
    <mergeCell ref="E5:E6"/>
    <mergeCell ref="F5:F6"/>
    <mergeCell ref="I5:I6"/>
    <mergeCell ref="A4:A6"/>
    <mergeCell ref="C4:D4"/>
    <mergeCell ref="E4:F4"/>
    <mergeCell ref="AR5:AS5"/>
    <mergeCell ref="AT5:AU5"/>
    <mergeCell ref="AI5:AI6"/>
    <mergeCell ref="T4:Y4"/>
    <mergeCell ref="N5:N6"/>
    <mergeCell ref="T5:T6"/>
    <mergeCell ref="AR4:AU4"/>
    <mergeCell ref="AR2:AU2"/>
    <mergeCell ref="V5:V6"/>
    <mergeCell ref="W5:W6"/>
    <mergeCell ref="X5:X6"/>
    <mergeCell ref="Y5:Y6"/>
    <mergeCell ref="AK4:AQ4"/>
    <mergeCell ref="AF4:AJ4"/>
    <mergeCell ref="AF5:AF6"/>
    <mergeCell ref="AH5:AH6"/>
    <mergeCell ref="Z5:AA5"/>
    <mergeCell ref="Q5:Q6"/>
    <mergeCell ref="R5:R6"/>
    <mergeCell ref="S5:S6"/>
    <mergeCell ref="AM5:AQ5"/>
    <mergeCell ref="O4:S4"/>
    <mergeCell ref="O5:O6"/>
    <mergeCell ref="P5:P6"/>
    <mergeCell ref="AK5:AL5"/>
    <mergeCell ref="AJ5:AJ6"/>
    <mergeCell ref="Z70:Z73"/>
    <mergeCell ref="AA70:AA73"/>
    <mergeCell ref="AB70:AB73"/>
    <mergeCell ref="AC70:AC73"/>
    <mergeCell ref="U5:U6"/>
    <mergeCell ref="AB5:AC5"/>
    <mergeCell ref="J5:J6"/>
    <mergeCell ref="K5:K6"/>
    <mergeCell ref="L5:L6"/>
    <mergeCell ref="M5:M6"/>
    <mergeCell ref="I4:N4"/>
    <mergeCell ref="AD2:AQ2"/>
    <mergeCell ref="C2:M2"/>
    <mergeCell ref="Z4:AC4"/>
    <mergeCell ref="AD4:AE4"/>
    <mergeCell ref="AG5:AG6"/>
  </mergeCells>
  <printOptions horizontalCentered="1" verticalCentered="1"/>
  <pageMargins left="0" right="0" top="0.03937007874015748" bottom="0.03937007874015748" header="0.11811023622047245" footer="0.0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user</cp:lastModifiedBy>
  <cp:lastPrinted>2018-05-24T07:45:56Z</cp:lastPrinted>
  <dcterms:created xsi:type="dcterms:W3CDTF">2018-03-07T17:38:38Z</dcterms:created>
  <dcterms:modified xsi:type="dcterms:W3CDTF">2019-01-16T03:44:24Z</dcterms:modified>
  <cp:category/>
  <cp:version/>
  <cp:contentType/>
  <cp:contentStatus/>
</cp:coreProperties>
</file>